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01_Project\0. 기획팀 종합업무\05. 홈페이지 관리\00. 상시업무\등록신청서 수정_260520\"/>
    </mc:Choice>
  </mc:AlternateContent>
  <xr:revisionPtr revIDLastSave="0" documentId="13_ncr:1_{3AE2B26E-726D-4318-98D2-C09A941C89F9}" xr6:coauthVersionLast="47" xr6:coauthVersionMax="47" xr10:uidLastSave="{00000000-0000-0000-0000-000000000000}"/>
  <bookViews>
    <workbookView xWindow="-108" yWindow="-108" windowWidth="23256" windowHeight="12576" xr2:uid="{6623F40B-C3B8-4653-A827-66F15B60CB5F}"/>
  </bookViews>
  <sheets>
    <sheet name="등록자료" sheetId="3" r:id="rId1"/>
    <sheet name="DB용 시트(삭제 및 임의변경 금지)" sheetId="2" state="hidden" r:id="rId2"/>
  </sheets>
  <definedNames>
    <definedName name="_xlnm.Print_Area" localSheetId="1">'DB용 시트(삭제 및 임의변경 금지)'!$A$1:$BC$3</definedName>
    <definedName name="_xlnm.Print_Area" localSheetId="0">등록자료!$B$33:$V$66</definedName>
    <definedName name="감정평가">등록자료!$AL$108:$AL$109</definedName>
    <definedName name="건축">등록자료!$AC$108:$AC$113</definedName>
    <definedName name="기계">등록자료!$AD$108:$AD$113</definedName>
    <definedName name="기타분야">등록자료!$AN$108:$AN$114</definedName>
    <definedName name="대분류">등록자료!$Z$107:$Z$120</definedName>
    <definedName name="도시·교통">등록자료!$AH$108:$AH$114</definedName>
    <definedName name="법률">등록자료!$AM$108:$AM$109</definedName>
    <definedName name="소방·안전">등록자료!$AG$108:$AG$112</definedName>
    <definedName name="시도">"서울,부산,대구,인천,광주,대전,울산,경기,강원,충북,충남,전북,전남,경북,경남,제주"</definedName>
    <definedName name="운영·유지관리">등록자료!$AJ$108:$AJ$116</definedName>
    <definedName name="전기">등록자료!$AE$108:$AE$114</definedName>
    <definedName name="정보·통신">등록자료!$AF$108:$AF$112</definedName>
    <definedName name="토목">등록자료!$AB$108:$AB$119</definedName>
    <definedName name="환경·조경">등록자료!$AI$108:$AI$115</definedName>
    <definedName name="회계·금융">등록자료!$AK$108:$AK$110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3" i="2" l="1"/>
  <c r="CY3" i="2"/>
  <c r="CS3" i="2"/>
  <c r="CM3" i="2"/>
  <c r="CG3" i="2"/>
  <c r="CA3" i="2"/>
  <c r="BU3" i="2"/>
  <c r="CX3" i="2"/>
  <c r="CR3" i="2"/>
  <c r="CL3" i="2"/>
  <c r="CF3" i="2"/>
  <c r="BZ3" i="2"/>
  <c r="BT3" i="2"/>
  <c r="CW3" i="2"/>
  <c r="CQ3" i="2"/>
  <c r="CK3" i="2"/>
  <c r="CE3" i="2"/>
  <c r="BY3" i="2"/>
  <c r="BS3" i="2"/>
  <c r="BO3" i="2"/>
  <c r="BN3" i="2"/>
  <c r="BM3" i="2"/>
  <c r="CU3" i="2"/>
  <c r="CO3" i="2"/>
  <c r="CI3" i="2"/>
  <c r="CC3" i="2"/>
  <c r="BW3" i="2"/>
  <c r="BQ3" i="2"/>
  <c r="CT3" i="2"/>
  <c r="CN3" i="2"/>
  <c r="CH3" i="2"/>
  <c r="CB3" i="2"/>
  <c r="BV3" i="2"/>
  <c r="BP3" i="2"/>
  <c r="BK3" i="2"/>
  <c r="BE3" i="2"/>
  <c r="BJ3" i="2"/>
  <c r="BD3" i="2"/>
  <c r="AY3" i="2"/>
  <c r="Q68" i="3"/>
  <c r="J54" i="3" s="1"/>
  <c r="L68" i="3"/>
  <c r="H54" i="3" s="1"/>
  <c r="M3" i="2"/>
  <c r="L3" i="2"/>
  <c r="K3" i="2"/>
  <c r="J3" i="2"/>
  <c r="I3" i="2"/>
  <c r="H3" i="2"/>
  <c r="G3" i="2"/>
  <c r="F3" i="2"/>
  <c r="AS3" i="2" l="1"/>
  <c r="P3" i="2"/>
  <c r="O3" i="2"/>
  <c r="N3" i="2"/>
  <c r="E3" i="2"/>
  <c r="D3" i="2"/>
  <c r="C3" i="2"/>
  <c r="B3" i="2"/>
  <c r="A3" i="2"/>
  <c r="D55" i="3"/>
  <c r="F55" i="3"/>
  <c r="G55" i="3"/>
  <c r="I55" i="3"/>
  <c r="K55" i="3"/>
  <c r="D56" i="3"/>
  <c r="F56" i="3"/>
  <c r="G56" i="3"/>
  <c r="I56" i="3"/>
  <c r="K56" i="3"/>
  <c r="D57" i="3"/>
  <c r="F57" i="3"/>
  <c r="G57" i="3"/>
  <c r="I57" i="3"/>
  <c r="K57" i="3"/>
  <c r="D58" i="3"/>
  <c r="F58" i="3"/>
  <c r="G58" i="3"/>
  <c r="I58" i="3"/>
  <c r="K58" i="3"/>
  <c r="D59" i="3"/>
  <c r="F59" i="3"/>
  <c r="G59" i="3"/>
  <c r="I59" i="3"/>
  <c r="K59" i="3"/>
  <c r="D60" i="3"/>
  <c r="F60" i="3"/>
  <c r="G60" i="3"/>
  <c r="I60" i="3"/>
  <c r="K60" i="3"/>
  <c r="D61" i="3"/>
  <c r="F61" i="3"/>
  <c r="G61" i="3"/>
  <c r="I61" i="3"/>
  <c r="K61" i="3"/>
  <c r="D62" i="3"/>
  <c r="F62" i="3"/>
  <c r="G62" i="3"/>
  <c r="I62" i="3"/>
  <c r="K62" i="3"/>
  <c r="D63" i="3"/>
  <c r="F63" i="3"/>
  <c r="G63" i="3"/>
  <c r="I63" i="3"/>
  <c r="K63" i="3"/>
  <c r="M55" i="3"/>
  <c r="N55" i="3"/>
  <c r="AZ3" i="2" s="1"/>
  <c r="O55" i="3"/>
  <c r="P55" i="3"/>
  <c r="M56" i="3"/>
  <c r="N56" i="3"/>
  <c r="BF3" i="2" s="1"/>
  <c r="O56" i="3"/>
  <c r="P56" i="3"/>
  <c r="M57" i="3"/>
  <c r="N57" i="3"/>
  <c r="BL3" i="2" s="1"/>
  <c r="O57" i="3"/>
  <c r="P57" i="3"/>
  <c r="M58" i="3"/>
  <c r="N58" i="3"/>
  <c r="BR3" i="2" s="1"/>
  <c r="O58" i="3"/>
  <c r="P58" i="3"/>
  <c r="M59" i="3"/>
  <c r="N59" i="3"/>
  <c r="BX3" i="2" s="1"/>
  <c r="O59" i="3"/>
  <c r="P59" i="3"/>
  <c r="M60" i="3"/>
  <c r="N60" i="3"/>
  <c r="CD3" i="2" s="1"/>
  <c r="O60" i="3"/>
  <c r="P60" i="3"/>
  <c r="M61" i="3"/>
  <c r="N61" i="3"/>
  <c r="CJ3" i="2" s="1"/>
  <c r="O61" i="3"/>
  <c r="P61" i="3"/>
  <c r="M62" i="3"/>
  <c r="N62" i="3"/>
  <c r="CP3" i="2" s="1"/>
  <c r="O62" i="3"/>
  <c r="P62" i="3"/>
  <c r="M63" i="3"/>
  <c r="N63" i="3"/>
  <c r="CV3" i="2" s="1"/>
  <c r="O63" i="3"/>
  <c r="P63" i="3"/>
  <c r="N54" i="3"/>
  <c r="AT3" i="2" s="1"/>
  <c r="O54" i="3"/>
  <c r="P54" i="3"/>
  <c r="M54" i="3"/>
  <c r="U54" i="3" l="1"/>
  <c r="T54" i="3"/>
  <c r="Q54" i="3"/>
  <c r="CZ3" i="2" l="1"/>
  <c r="BI3" i="2" l="1"/>
  <c r="BH3" i="2"/>
  <c r="BG3" i="2"/>
  <c r="BB3" i="2"/>
  <c r="BC3" i="2"/>
  <c r="BA3" i="2"/>
  <c r="AX3" i="2"/>
  <c r="AW3" i="2"/>
  <c r="AV3" i="2"/>
  <c r="AU3" i="2"/>
  <c r="AR3" i="2"/>
  <c r="Q3" i="2"/>
  <c r="AN3" i="2"/>
  <c r="AJ3" i="2"/>
  <c r="AF3" i="2"/>
  <c r="AA3" i="2"/>
  <c r="V3" i="2"/>
  <c r="I54" i="3"/>
  <c r="K54" i="3"/>
  <c r="G54" i="3"/>
  <c r="D54" i="3"/>
  <c r="D52" i="3"/>
  <c r="D51" i="3"/>
  <c r="D50" i="3"/>
  <c r="D48" i="3"/>
  <c r="D47" i="3"/>
  <c r="F54" i="3"/>
  <c r="F52" i="3"/>
  <c r="F51" i="3"/>
  <c r="F50" i="3"/>
  <c r="F48" i="3"/>
  <c r="F47" i="3"/>
  <c r="F46" i="3"/>
  <c r="D46" i="3"/>
  <c r="AQ3" i="2"/>
  <c r="AP3" i="2"/>
  <c r="AO3" i="2"/>
  <c r="AM3" i="2"/>
  <c r="AL3" i="2"/>
  <c r="AK3" i="2"/>
  <c r="AI3" i="2"/>
  <c r="AH3" i="2"/>
  <c r="AG3" i="2"/>
  <c r="AE3" i="2"/>
  <c r="Z3" i="2"/>
  <c r="U3" i="2"/>
  <c r="R3" i="2"/>
  <c r="AB3" i="2"/>
  <c r="W3" i="2"/>
  <c r="AD3" i="2"/>
  <c r="AC3" i="2"/>
  <c r="Y3" i="2"/>
  <c r="X3" i="2"/>
  <c r="T3" i="2"/>
  <c r="S3" i="2"/>
</calcChain>
</file>

<file path=xl/sharedStrings.xml><?xml version="1.0" encoding="utf-8"?>
<sst xmlns="http://schemas.openxmlformats.org/spreadsheetml/2006/main" count="382" uniqueCount="332">
  <si>
    <t>전문분야</t>
    <phoneticPr fontId="2" type="noConversion"/>
  </si>
  <si>
    <t>성명</t>
    <phoneticPr fontId="2" type="noConversion"/>
  </si>
  <si>
    <t>1. 전문분야</t>
    <phoneticPr fontId="2" type="noConversion"/>
  </si>
  <si>
    <t>학위취득년월
(2)</t>
    <phoneticPr fontId="2" type="noConversion"/>
  </si>
  <si>
    <t>출신학교
(2)</t>
    <phoneticPr fontId="2" type="noConversion"/>
  </si>
  <si>
    <t>학위구분
(2)</t>
    <phoneticPr fontId="2" type="noConversion"/>
  </si>
  <si>
    <t>졸업구분
(2)</t>
    <phoneticPr fontId="2" type="noConversion"/>
  </si>
  <si>
    <t>전공분야
(2)</t>
    <phoneticPr fontId="2" type="noConversion"/>
  </si>
  <si>
    <t>자격취득년월
(1)</t>
    <phoneticPr fontId="2" type="noConversion"/>
  </si>
  <si>
    <t>자격증명
(1)</t>
    <phoneticPr fontId="2" type="noConversion"/>
  </si>
  <si>
    <t>자격증번호
(1)</t>
    <phoneticPr fontId="2" type="noConversion"/>
  </si>
  <si>
    <t>근무처
(1)</t>
    <phoneticPr fontId="2" type="noConversion"/>
  </si>
  <si>
    <t>직위
(1)</t>
    <phoneticPr fontId="2" type="noConversion"/>
  </si>
  <si>
    <t>주요업무내용
(1)</t>
    <phoneticPr fontId="2" type="noConversion"/>
  </si>
  <si>
    <t>근무기간
(2)</t>
    <phoneticPr fontId="2" type="noConversion"/>
  </si>
  <si>
    <t>주요업무내용
(2)</t>
    <phoneticPr fontId="2" type="noConversion"/>
  </si>
  <si>
    <t>인가·관리기관
(1)</t>
    <phoneticPr fontId="2" type="noConversion"/>
  </si>
  <si>
    <t>상하수도</t>
  </si>
  <si>
    <t>학위취득년월</t>
  </si>
  <si>
    <t>학위구분</t>
  </si>
  <si>
    <t>졸업구분</t>
  </si>
  <si>
    <t>전 공 분 야</t>
  </si>
  <si>
    <t>취득년월</t>
  </si>
  <si>
    <t>자 격 증 명</t>
  </si>
  <si>
    <t>자격증번호</t>
  </si>
  <si>
    <t>근무기간</t>
  </si>
  <si>
    <t>근무처</t>
  </si>
  <si>
    <t>인가·관리기관</t>
    <phoneticPr fontId="2" type="noConversion"/>
  </si>
  <si>
    <t>주요업무</t>
    <phoneticPr fontId="2" type="noConversion"/>
  </si>
  <si>
    <t>토목</t>
  </si>
  <si>
    <t>감정평가</t>
  </si>
  <si>
    <t>법률</t>
  </si>
  <si>
    <t>회계</t>
  </si>
  <si>
    <t>금융/재무</t>
  </si>
  <si>
    <t>도로운영</t>
  </si>
  <si>
    <t>도로유지관리</t>
  </si>
  <si>
    <t>철도차량</t>
  </si>
  <si>
    <t>노반</t>
  </si>
  <si>
    <t>궤도</t>
  </si>
  <si>
    <t>철도유지관리</t>
  </si>
  <si>
    <t>철도운영</t>
  </si>
  <si>
    <t>철도통신</t>
  </si>
  <si>
    <t>교통수요</t>
  </si>
  <si>
    <t>교통시스템</t>
  </si>
  <si>
    <t>도로및공항</t>
  </si>
  <si>
    <t>토질및기초</t>
  </si>
  <si>
    <t>토목구조</t>
  </si>
  <si>
    <t>토목시공</t>
  </si>
  <si>
    <t>건축계획</t>
  </si>
  <si>
    <t>건축시공</t>
  </si>
  <si>
    <t>건축구조</t>
  </si>
  <si>
    <t>건축법규</t>
  </si>
  <si>
    <t>건축유지관리</t>
  </si>
  <si>
    <t>기계</t>
  </si>
  <si>
    <t>건설기계</t>
  </si>
  <si>
    <t>공조냉동기계</t>
  </si>
  <si>
    <t>산업기계설비</t>
  </si>
  <si>
    <t>전기</t>
  </si>
  <si>
    <t>건축전기설비</t>
  </si>
  <si>
    <t>발송배전</t>
  </si>
  <si>
    <t>전기응용</t>
  </si>
  <si>
    <t>전기철도</t>
  </si>
  <si>
    <t>철도신호</t>
  </si>
  <si>
    <t>정보관리</t>
  </si>
  <si>
    <t>컴퓨터시스템응용</t>
  </si>
  <si>
    <t>정보통신</t>
  </si>
  <si>
    <t>건설안전</t>
  </si>
  <si>
    <t>기계안전</t>
  </si>
  <si>
    <t>소방</t>
  </si>
  <si>
    <t>전기안전</t>
  </si>
  <si>
    <t>대기관리</t>
  </si>
  <si>
    <t>소음진동</t>
  </si>
  <si>
    <t>수질관리</t>
  </si>
  <si>
    <t>자연환경관리</t>
  </si>
  <si>
    <t>토양환경</t>
  </si>
  <si>
    <t>폐기물처리</t>
  </si>
  <si>
    <t>월</t>
    <phoneticPr fontId="2" type="noConversion"/>
  </si>
  <si>
    <t>년</t>
    <phoneticPr fontId="2" type="noConversion"/>
  </si>
  <si>
    <t>박사</t>
    <phoneticPr fontId="2" type="noConversion"/>
  </si>
  <si>
    <t>석사</t>
    <phoneticPr fontId="2" type="noConversion"/>
  </si>
  <si>
    <t>학사</t>
    <phoneticPr fontId="2" type="noConversion"/>
  </si>
  <si>
    <t>기타</t>
    <phoneticPr fontId="2" type="noConversion"/>
  </si>
  <si>
    <t>학위구분</t>
    <phoneticPr fontId="2" type="noConversion"/>
  </si>
  <si>
    <t>졸업</t>
    <phoneticPr fontId="2" type="noConversion"/>
  </si>
  <si>
    <t>수료</t>
    <phoneticPr fontId="2" type="noConversion"/>
  </si>
  <si>
    <t>졸업구분</t>
    <phoneticPr fontId="2" type="noConversion"/>
  </si>
  <si>
    <t>세부전공</t>
    <phoneticPr fontId="11" type="noConversion"/>
  </si>
  <si>
    <t>건축</t>
  </si>
  <si>
    <t>정보·통신</t>
  </si>
  <si>
    <t>소방·안전</t>
  </si>
  <si>
    <t>도시·교통</t>
  </si>
  <si>
    <t>환경·조경</t>
  </si>
  <si>
    <t>운영·유지관리</t>
  </si>
  <si>
    <t>기타분야</t>
  </si>
  <si>
    <t>도시계획</t>
  </si>
  <si>
    <t>건축설계</t>
  </si>
  <si>
    <t>건축기계설비</t>
  </si>
  <si>
    <t>체육</t>
  </si>
  <si>
    <t>측량</t>
  </si>
  <si>
    <t>항만유지관리</t>
  </si>
  <si>
    <t>교통안전</t>
  </si>
  <si>
    <t>조경</t>
  </si>
  <si>
    <t>철도</t>
  </si>
  <si>
    <t>기타유지관리</t>
  </si>
  <si>
    <t>항만</t>
  </si>
  <si>
    <t xml:space="preserve">수자원개발 </t>
  </si>
  <si>
    <t>회계·금융</t>
    <phoneticPr fontId="2" type="noConversion"/>
  </si>
  <si>
    <t>전문분야</t>
    <phoneticPr fontId="11" type="noConversion"/>
  </si>
  <si>
    <t>도시·교통</t>
    <phoneticPr fontId="2" type="noConversion"/>
  </si>
  <si>
    <t>서울시</t>
  </si>
  <si>
    <t>부산시</t>
  </si>
  <si>
    <t>대구시</t>
  </si>
  <si>
    <t>인천시</t>
  </si>
  <si>
    <t>세종시</t>
  </si>
  <si>
    <t>광주시</t>
  </si>
  <si>
    <t>대전시</t>
  </si>
  <si>
    <t>울산시</t>
  </si>
  <si>
    <t>경기도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</si>
  <si>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</si>
  <si>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</si>
  <si>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</si>
  <si>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</si>
  <si>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</si>
  <si>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</si>
  <si>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</si>
  <si>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제주시</t>
  </si>
  <si>
    <t>세부전공분야1</t>
    <phoneticPr fontId="2" type="noConversion"/>
  </si>
  <si>
    <t>세부전공분야2</t>
    <phoneticPr fontId="2" type="noConversion"/>
  </si>
  <si>
    <t>휴대폰</t>
    <phoneticPr fontId="2" type="noConversion"/>
  </si>
  <si>
    <t>학위취득년월
(3)</t>
    <phoneticPr fontId="2" type="noConversion"/>
  </si>
  <si>
    <t>출신학교
(3)</t>
    <phoneticPr fontId="2" type="noConversion"/>
  </si>
  <si>
    <t>학위구분
(3)</t>
    <phoneticPr fontId="2" type="noConversion"/>
  </si>
  <si>
    <t>졸업구분
(3)</t>
    <phoneticPr fontId="2" type="noConversion"/>
  </si>
  <si>
    <t>전공분야
(3)</t>
    <phoneticPr fontId="2" type="noConversion"/>
  </si>
  <si>
    <t>출신학교(1)</t>
    <phoneticPr fontId="2" type="noConversion"/>
  </si>
  <si>
    <t>학위구분(1)</t>
    <phoneticPr fontId="2" type="noConversion"/>
  </si>
  <si>
    <t>졸업구분(1)</t>
    <phoneticPr fontId="2" type="noConversion"/>
  </si>
  <si>
    <t>전공분야(1)</t>
    <phoneticPr fontId="2" type="noConversion"/>
  </si>
  <si>
    <t>학위취득년월(1)</t>
    <phoneticPr fontId="2" type="noConversion"/>
  </si>
  <si>
    <t>자격취득년월
(2)</t>
    <phoneticPr fontId="2" type="noConversion"/>
  </si>
  <si>
    <t>자격증명
(2)</t>
    <phoneticPr fontId="2" type="noConversion"/>
  </si>
  <si>
    <t>자격증번호
(2)</t>
    <phoneticPr fontId="2" type="noConversion"/>
  </si>
  <si>
    <t>인가·관리기관
(2)</t>
    <phoneticPr fontId="2" type="noConversion"/>
  </si>
  <si>
    <t>자격취득년월
(3)</t>
    <phoneticPr fontId="2" type="noConversion"/>
  </si>
  <si>
    <t>자격증명
(3)</t>
    <phoneticPr fontId="2" type="noConversion"/>
  </si>
  <si>
    <t>자격증번호
(3)</t>
    <phoneticPr fontId="2" type="noConversion"/>
  </si>
  <si>
    <t>인가·관리기관
(3)</t>
    <phoneticPr fontId="2" type="noConversion"/>
  </si>
  <si>
    <t>근무처
(4)</t>
    <phoneticPr fontId="2" type="noConversion"/>
  </si>
  <si>
    <t>부서(학과)</t>
    <phoneticPr fontId="2" type="noConversion"/>
  </si>
  <si>
    <t>담당업무</t>
    <phoneticPr fontId="2" type="noConversion"/>
  </si>
  <si>
    <t>2. 인적사항</t>
    <phoneticPr fontId="2" type="noConversion"/>
  </si>
  <si>
    <t>4. 학력사항</t>
    <phoneticPr fontId="2" type="noConversion"/>
  </si>
  <si>
    <t>5. 자격증</t>
    <phoneticPr fontId="2" type="noConversion"/>
  </si>
  <si>
    <t>6. 경력사항</t>
    <phoneticPr fontId="2" type="noConversion"/>
  </si>
  <si>
    <t>근무기간시작
(1)</t>
    <phoneticPr fontId="2" type="noConversion"/>
  </si>
  <si>
    <t>근무기간종료
(1)</t>
    <phoneticPr fontId="2" type="noConversion"/>
  </si>
  <si>
    <t>근무기간산정(1)</t>
    <phoneticPr fontId="2" type="noConversion"/>
  </si>
  <si>
    <t>근무기간산정(2)</t>
    <phoneticPr fontId="2" type="noConversion"/>
  </si>
  <si>
    <t>근무기간종료
(2)</t>
    <phoneticPr fontId="2" type="noConversion"/>
  </si>
  <si>
    <t>근무처
(2)</t>
    <phoneticPr fontId="2" type="noConversion"/>
  </si>
  <si>
    <t>직위
(2)</t>
    <phoneticPr fontId="2" type="noConversion"/>
  </si>
  <si>
    <t>근무기간
(3)</t>
    <phoneticPr fontId="2" type="noConversion"/>
  </si>
  <si>
    <t>근무기간종료
(3)</t>
    <phoneticPr fontId="2" type="noConversion"/>
  </si>
  <si>
    <t>근무기간산정(3)</t>
    <phoneticPr fontId="2" type="noConversion"/>
  </si>
  <si>
    <t>근무처
(3)</t>
    <phoneticPr fontId="2" type="noConversion"/>
  </si>
  <si>
    <t>직위
(3)</t>
    <phoneticPr fontId="2" type="noConversion"/>
  </si>
  <si>
    <t>주요업무내용
(3)</t>
    <phoneticPr fontId="2" type="noConversion"/>
  </si>
  <si>
    <t>근무기간
(4)</t>
    <phoneticPr fontId="2" type="noConversion"/>
  </si>
  <si>
    <t>근무기간종료
(4)</t>
    <phoneticPr fontId="2" type="noConversion"/>
  </si>
  <si>
    <t>근무기간산정(4)</t>
    <phoneticPr fontId="2" type="noConversion"/>
  </si>
  <si>
    <t>직위
(4)</t>
    <phoneticPr fontId="2" type="noConversion"/>
  </si>
  <si>
    <t>주요업무내용
(4)</t>
    <phoneticPr fontId="2" type="noConversion"/>
  </si>
  <si>
    <t>근무기간
(5)</t>
    <phoneticPr fontId="2" type="noConversion"/>
  </si>
  <si>
    <t>근무기간종료
(5)</t>
    <phoneticPr fontId="2" type="noConversion"/>
  </si>
  <si>
    <t>근무기간산정(5)</t>
    <phoneticPr fontId="2" type="noConversion"/>
  </si>
  <si>
    <t>근무처
(5)</t>
    <phoneticPr fontId="2" type="noConversion"/>
  </si>
  <si>
    <t>직위
(5)</t>
    <phoneticPr fontId="2" type="noConversion"/>
  </si>
  <si>
    <t>주요업무내용
(5)</t>
    <phoneticPr fontId="2" type="noConversion"/>
  </si>
  <si>
    <t>근무기간
(6)</t>
    <phoneticPr fontId="2" type="noConversion"/>
  </si>
  <si>
    <t>근무기간종료
(6)</t>
    <phoneticPr fontId="2" type="noConversion"/>
  </si>
  <si>
    <t>근무기간산정(6)</t>
    <phoneticPr fontId="2" type="noConversion"/>
  </si>
  <si>
    <t>근무처
(6)</t>
    <phoneticPr fontId="2" type="noConversion"/>
  </si>
  <si>
    <t>직위
(6)</t>
    <phoneticPr fontId="2" type="noConversion"/>
  </si>
  <si>
    <t>주요업무내용
(6)</t>
    <phoneticPr fontId="2" type="noConversion"/>
  </si>
  <si>
    <t>문화·예술</t>
    <phoneticPr fontId="2" type="noConversion"/>
  </si>
  <si>
    <t>경제·경영</t>
    <phoneticPr fontId="2" type="noConversion"/>
  </si>
  <si>
    <t>있음</t>
    <phoneticPr fontId="2" type="noConversion"/>
  </si>
  <si>
    <t>없음</t>
    <phoneticPr fontId="2" type="noConversion"/>
  </si>
  <si>
    <t>민간투자사업 우선협상자
선정을 위한 평가경험</t>
    <phoneticPr fontId="2" type="noConversion"/>
  </si>
  <si>
    <t>------&gt;</t>
    <phoneticPr fontId="2" type="noConversion"/>
  </si>
  <si>
    <t>관광·마이스(MICE)</t>
    <phoneticPr fontId="2" type="noConversion"/>
  </si>
  <si>
    <t>부동산</t>
    <phoneticPr fontId="2" type="noConversion"/>
  </si>
  <si>
    <t>복지</t>
    <phoneticPr fontId="2" type="noConversion"/>
  </si>
  <si>
    <t xml:space="preserve">    (최종학력부터 최대 3개 작성)</t>
    <phoneticPr fontId="2" type="noConversion"/>
  </si>
  <si>
    <r>
      <t xml:space="preserve">대표수행사업 및 역할
</t>
    </r>
    <r>
      <rPr>
        <sz val="8"/>
        <color rgb="FF000000"/>
        <rFont val="HY중고딕"/>
        <family val="1"/>
        <charset val="129"/>
      </rPr>
      <t>(수행경험이 있는 경우 서술)</t>
    </r>
    <phoneticPr fontId="2" type="noConversion"/>
  </si>
  <si>
    <r>
      <t xml:space="preserve">    (최근주요 재직경력부터 작성)
   </t>
    </r>
    <r>
      <rPr>
        <b/>
        <sz val="8"/>
        <rFont val="HY중고딕"/>
        <family val="1"/>
        <charset val="129"/>
      </rPr>
      <t xml:space="preserve"> ※ 단, 자문 및 위원회 등
       경력은 작성하지 않을 것</t>
    </r>
    <phoneticPr fontId="2" type="noConversion"/>
  </si>
  <si>
    <r>
      <t xml:space="preserve">1. </t>
    </r>
    <r>
      <rPr>
        <sz val="11"/>
        <rFont val="MS Gothic"/>
        <family val="3"/>
        <charset val="128"/>
      </rPr>
      <t>｢</t>
    </r>
    <r>
      <rPr>
        <sz val="11"/>
        <rFont val="돋움"/>
        <family val="3"/>
        <charset val="129"/>
      </rPr>
      <t>대학교원 자격기준 등에 관한 규정</t>
    </r>
    <r>
      <rPr>
        <sz val="11"/>
        <rFont val="MS Gothic"/>
        <family val="3"/>
        <charset val="128"/>
      </rPr>
      <t>｣</t>
    </r>
    <r>
      <rPr>
        <sz val="11"/>
        <rFont val="돋움"/>
        <family val="3"/>
        <charset val="129"/>
      </rPr>
      <t>에서 인정하는 대학 조교수 이상인 자</t>
    </r>
    <phoneticPr fontId="2" type="noConversion"/>
  </si>
  <si>
    <t>2. 기술사·건축사, 감정평가사, 공인회계사, 변호사, 해당분야 박사학위 소지자</t>
    <phoneticPr fontId="2" type="noConversion"/>
  </si>
  <si>
    <t>3. 기술분야 실무경력이 10년 또는 재무 분야에서 실무경력이 5년 이상인 자</t>
    <phoneticPr fontId="2" type="noConversion"/>
  </si>
  <si>
    <t>4. 국책(지자체) 연구기관 또는 정부(지자체) 출연연구기관의 책임연구원급 이상인 자</t>
    <phoneticPr fontId="2" type="noConversion"/>
  </si>
  <si>
    <t xml:space="preserve"> 3. 인적사항</t>
    <phoneticPr fontId="2" type="noConversion"/>
  </si>
  <si>
    <t xml:space="preserve"> 4. 직장현황</t>
    <phoneticPr fontId="2" type="noConversion"/>
  </si>
  <si>
    <t xml:space="preserve"> 8. 수행경험</t>
    <phoneticPr fontId="2" type="noConversion"/>
  </si>
  <si>
    <t>직장명</t>
    <phoneticPr fontId="2" type="noConversion"/>
  </si>
  <si>
    <t>직급(직위)</t>
    <phoneticPr fontId="2" type="noConversion"/>
  </si>
  <si>
    <t>주소</t>
    <phoneticPr fontId="2" type="noConversion"/>
  </si>
  <si>
    <t>이메일-2</t>
    <phoneticPr fontId="2" type="noConversion"/>
  </si>
  <si>
    <t>----------------</t>
    <phoneticPr fontId="2" type="noConversion"/>
  </si>
  <si>
    <t>--&gt; 송수신 오류 대비</t>
    <phoneticPr fontId="2" type="noConversion"/>
  </si>
  <si>
    <t>1. 2번의 자격요건과 현직 재직사항을 증빙할 수 있는 서류를 제출해주시기 바랍니다.</t>
    <phoneticPr fontId="2" type="noConversion"/>
  </si>
  <si>
    <t>&lt;자격요건 선택&gt; -&gt; 오른쪽 화살표 클릭</t>
    <phoneticPr fontId="2" type="noConversion"/>
  </si>
  <si>
    <t>2. 증빙서류 예시 : 재직증명서, 자격증 사본, 학위기 사본, 경력증명서 등</t>
    <phoneticPr fontId="2" type="noConversion"/>
  </si>
  <si>
    <t>자택전화</t>
    <phoneticPr fontId="2" type="noConversion"/>
  </si>
  <si>
    <t>6. 자격증은 해당자에 한하여 기재하되 해당되시는 분은 반드시 기재하여 주십시오.</t>
    <phoneticPr fontId="2" type="noConversion"/>
  </si>
  <si>
    <t>2번: 해당 자격요건을 선택하여 주세요</t>
    <phoneticPr fontId="2" type="noConversion"/>
  </si>
  <si>
    <t>3~4번 인적사항, 직장현황은 서식에 의거 빠짐없이 기재하여 주십시오.</t>
    <phoneticPr fontId="2" type="noConversion"/>
  </si>
  <si>
    <t xml:space="preserve">5번. 학력사항은 최종학력부터 기재하세요. </t>
    <phoneticPr fontId="2" type="noConversion"/>
  </si>
  <si>
    <t xml:space="preserve">대학이상의 학력만 기재하시고, 학위구분은 학사/석사/박사로 구분하고 졸업은 졸업/수료로 구분하여 기재하여 주십시오. </t>
    <phoneticPr fontId="2" type="noConversion"/>
  </si>
  <si>
    <t>다만, 고졸자로서 평가위원 등록자격이 되시는 분은 출신고교를 기재하여 주십시오.</t>
    <phoneticPr fontId="2" type="noConversion"/>
  </si>
  <si>
    <t>--&gt; 이전 경력 직접입력</t>
    <phoneticPr fontId="2" type="noConversion"/>
  </si>
  <si>
    <t>작성 요령</t>
    <phoneticPr fontId="2" type="noConversion"/>
  </si>
  <si>
    <t>작성 예: 한국대학교</t>
    <phoneticPr fontId="2" type="noConversion"/>
  </si>
  <si>
    <t>작성 예: 자원공학과</t>
    <phoneticPr fontId="2" type="noConversion"/>
  </si>
  <si>
    <t>작성 예: 정교수</t>
    <phoneticPr fontId="2" type="noConversion"/>
  </si>
  <si>
    <t>2. 자격요건</t>
    <phoneticPr fontId="2" type="noConversion"/>
  </si>
  <si>
    <t>자격요건</t>
    <phoneticPr fontId="2" type="noConversion"/>
  </si>
  <si>
    <t>이메일1</t>
    <phoneticPr fontId="2" type="noConversion"/>
  </si>
  <si>
    <t>이메일2</t>
    <phoneticPr fontId="2" type="noConversion"/>
  </si>
  <si>
    <t>4. 직장현황</t>
    <phoneticPr fontId="2" type="noConversion"/>
  </si>
  <si>
    <t>학교명</t>
    <phoneticPr fontId="2" type="noConversion"/>
  </si>
  <si>
    <t>작성 예: 000 민간투자사업 평가, 000 민간투자사업 수요 추정</t>
    <phoneticPr fontId="2" type="noConversion"/>
  </si>
  <si>
    <t xml:space="preserve">  * 수기로 입력 시 애러가 발생합니다.</t>
    <phoneticPr fontId="2" type="noConversion"/>
  </si>
  <si>
    <t xml:space="preserve">  * 선택창이 나타나지 않는 경우 엑셀프로그램의 오류이므로 다른 컴퓨터를 이용해보시기 바랍니다.</t>
    <phoneticPr fontId="2" type="noConversion"/>
  </si>
  <si>
    <t>1. 선택입력(파란색)은 반드시 오른쪽 하단의 화살표를 클릭하여 선택하시기 바랍니다.</t>
    <phoneticPr fontId="2" type="noConversion"/>
  </si>
  <si>
    <t>2. 입력사항(흰색, 파란색) 외에는 수정이 입력이 불가능한 파일입니다.</t>
    <phoneticPr fontId="2" type="noConversion"/>
  </si>
  <si>
    <t>7. 경력사항은 전문분야와 관련 있는 업무에 종사한 기간, 근무처, 직위, 주요업무를 
   빠짐없이 기재하여 주십시오.</t>
    <phoneticPr fontId="2" type="noConversion"/>
  </si>
  <si>
    <t xml:space="preserve">   * 경력사항에 관한 기입란이 부족할 경우 1줄에 다수 경력 기입하여 빠짐없이 재직경력을
     기입해주시기 바랍니다. 특히, 관련 재직경력은 꼭 기입해주시기 바랍니다.</t>
    <phoneticPr fontId="2" type="noConversion"/>
  </si>
  <si>
    <t xml:space="preserve">   * 1번째 경력사항은 현직으로 자동입력되니 근무기간만 입력해주세요.</t>
    <phoneticPr fontId="2" type="noConversion"/>
  </si>
  <si>
    <t>-&gt; 민자사업 관련 경력 위주로 작성</t>
    <phoneticPr fontId="2" type="noConversion"/>
  </si>
  <si>
    <t>작성 예: 강의, 연구 등</t>
    <phoneticPr fontId="2" type="noConversion"/>
  </si>
  <si>
    <t>생년월일</t>
    <phoneticPr fontId="2" type="noConversion"/>
  </si>
  <si>
    <t>근무기간
(7)</t>
    <phoneticPr fontId="2" type="noConversion"/>
  </si>
  <si>
    <t>근무기간종료
(7)</t>
    <phoneticPr fontId="2" type="noConversion"/>
  </si>
  <si>
    <t>근무기간산정(7)</t>
    <phoneticPr fontId="2" type="noConversion"/>
  </si>
  <si>
    <t>근무처
(7)</t>
    <phoneticPr fontId="2" type="noConversion"/>
  </si>
  <si>
    <t>직위
(7)</t>
    <phoneticPr fontId="2" type="noConversion"/>
  </si>
  <si>
    <t>주요업무내용
(7)</t>
    <phoneticPr fontId="2" type="noConversion"/>
  </si>
  <si>
    <t>근무기간
(8)</t>
    <phoneticPr fontId="2" type="noConversion"/>
  </si>
  <si>
    <t>근무기간종료
(8)</t>
    <phoneticPr fontId="2" type="noConversion"/>
  </si>
  <si>
    <t>근무기간산정(8)</t>
    <phoneticPr fontId="2" type="noConversion"/>
  </si>
  <si>
    <t>근무처
(8)</t>
    <phoneticPr fontId="2" type="noConversion"/>
  </si>
  <si>
    <t>직위
(8)</t>
    <phoneticPr fontId="2" type="noConversion"/>
  </si>
  <si>
    <t>주요업무내용
(8)</t>
    <phoneticPr fontId="2" type="noConversion"/>
  </si>
  <si>
    <t>근무기간
(9)</t>
  </si>
  <si>
    <t>근무기간종료
(9)</t>
  </si>
  <si>
    <t>근무기간산정(9)</t>
  </si>
  <si>
    <t>근무처
(9)</t>
  </si>
  <si>
    <t>직위
(9)</t>
  </si>
  <si>
    <t>주요업무내용
(9)</t>
  </si>
  <si>
    <t>근무기간
(10)</t>
  </si>
  <si>
    <t>근무기간종료
(10)</t>
  </si>
  <si>
    <t>근무기간산정(10)</t>
  </si>
  <si>
    <t>근무처
(10)</t>
  </si>
  <si>
    <t>직위
(10)</t>
  </si>
  <si>
    <t>주요업무내용
(10)</t>
  </si>
  <si>
    <t>년</t>
    <phoneticPr fontId="2" type="noConversion"/>
  </si>
  <si>
    <t>월</t>
    <phoneticPr fontId="2" type="noConversion"/>
  </si>
  <si>
    <t>작성년월</t>
    <phoneticPr fontId="2" type="noConversion"/>
  </si>
  <si>
    <t>--&gt; 근무시작 외 자동입력</t>
    <phoneticPr fontId="2" type="noConversion"/>
  </si>
  <si>
    <t>&lt;자격요건 선택&gt; -&gt; 오른쪽 화살표 클릭</t>
    <phoneticPr fontId="2" type="noConversion"/>
  </si>
  <si>
    <t>서울시 민간투자사업 전문가 DB 등록정보 입력창</t>
    <phoneticPr fontId="2" type="noConversion"/>
  </si>
  <si>
    <t>입력 방법&lt;필수 확인&gt;</t>
    <phoneticPr fontId="2" type="noConversion"/>
  </si>
  <si>
    <t>전문분야 입력&lt;우측화살표 클릭&gt;</t>
    <phoneticPr fontId="2" type="noConversion"/>
  </si>
  <si>
    <t>세부전문분야 입력1</t>
    <phoneticPr fontId="2" type="noConversion"/>
  </si>
  <si>
    <t>세부전문분야 입력2(미입력 가능)</t>
    <phoneticPr fontId="2" type="noConversion"/>
  </si>
  <si>
    <t>전문분야 입력&lt;우측화살표 클릭&gt;</t>
  </si>
  <si>
    <t>1번: 세부 전공분야는 해당 전문분야 내에서 최대 2개까지 선택해주세요.(오류 시 미등록됨)</t>
    <phoneticPr fontId="2" type="noConversion"/>
  </si>
  <si>
    <t>&lt;입력&gt;</t>
  </si>
  <si>
    <t>&lt;입력&gt;</t>
    <phoneticPr fontId="2" type="noConversion"/>
  </si>
  <si>
    <t>입력</t>
  </si>
  <si>
    <t>입력</t>
    <phoneticPr fontId="2" type="noConversion"/>
  </si>
  <si>
    <t>작성 예: 000-0000-0000</t>
    <phoneticPr fontId="2" type="noConversion"/>
  </si>
  <si>
    <t>작성 예: 1970-01-01</t>
    <phoneticPr fontId="2" type="noConversion"/>
  </si>
  <si>
    <t>자택주소</t>
    <phoneticPr fontId="2" type="noConversion"/>
  </si>
  <si>
    <r>
      <t xml:space="preserve">    (상위등급부터 </t>
    </r>
    <r>
      <rPr>
        <b/>
        <sz val="9"/>
        <rFont val="HY중고딕"/>
        <family val="1"/>
        <charset val="129"/>
      </rPr>
      <t>최대 3개</t>
    </r>
    <r>
      <rPr>
        <sz val="9"/>
        <rFont val="HY중고딕"/>
        <family val="1"/>
        <charset val="129"/>
      </rPr>
      <t xml:space="preserve"> 작성)</t>
    </r>
    <phoneticPr fontId="2" type="noConversion"/>
  </si>
  <si>
    <t>작성 예: hello@com.co.kr</t>
    <phoneticPr fontId="2" type="noConversion"/>
  </si>
  <si>
    <t>작성 예: hello@si.re.kr</t>
    <phoneticPr fontId="2" type="noConversion"/>
  </si>
  <si>
    <t>작성 예: 서울시 서초구 논현동 000-00</t>
    <phoneticPr fontId="2" type="noConversion"/>
  </si>
  <si>
    <t>작성 예: 홍길동</t>
    <phoneticPr fontId="2" type="noConversion"/>
  </si>
  <si>
    <t>-</t>
    <phoneticPr fontId="2" type="noConversion"/>
  </si>
  <si>
    <t>철도계획</t>
    <phoneticPr fontId="2" type="noConversion"/>
  </si>
  <si>
    <t>도로계획</t>
    <phoneticPr fontId="2" type="noConversion"/>
  </si>
  <si>
    <t xml:space="preserve">3. 본 기관은 주민등록번호를 수집하지 않으므로, 반드시 뒷자리를 마스킹(가림) 처리 후 제출해 주시기 바랍니다. </t>
    <phoneticPr fontId="2" type="noConversion"/>
  </si>
  <si>
    <t xml:space="preserve">    마스킹 처리가 되지 않은 서류는 보안을 위해 접수가 반려되거나 자체 마스킹(또는 즉시 파기) 처리될 수 있으며,</t>
    <phoneticPr fontId="2" type="noConversion"/>
  </si>
  <si>
    <t xml:space="preserve">    미처리에 따른 개인정보 노출 책임은 제출자 본인에게 있습니다.</t>
    <phoneticPr fontId="2" type="noConversion"/>
  </si>
  <si>
    <t>없음</t>
  </si>
  <si>
    <t>3. 전문분야 및 세부전공분야는 반드시 입력해주시기 바랍니다.</t>
    <phoneticPr fontId="2" type="noConversion"/>
  </si>
  <si>
    <t xml:space="preserve">   1) 입력셀 클릭</t>
    <phoneticPr fontId="2" type="noConversion"/>
  </si>
  <si>
    <t xml:space="preserve">   2) 셀 오른편에 화살표 클릭</t>
    <phoneticPr fontId="2" type="noConversion"/>
  </si>
  <si>
    <t xml:space="preserve">   3) 해당 사항 클릭하면 입력됨</t>
    <phoneticPr fontId="2" type="noConversion"/>
  </si>
  <si>
    <t xml:space="preserve">   1) 전문분야 입력셀 클릭</t>
    <phoneticPr fontId="2" type="noConversion"/>
  </si>
  <si>
    <t xml:space="preserve">   3) 해당 전문분야 선택</t>
    <phoneticPr fontId="2" type="noConversion"/>
  </si>
  <si>
    <t xml:space="preserve">   4) 세부전공분야1 입력셀 클릭 및 동일 방법으로 선택</t>
    <phoneticPr fontId="2" type="noConversion"/>
  </si>
  <si>
    <t xml:space="preserve">   5) 세부전공분야2 입력셀 클릭 및 동일 방법으로 선택</t>
    <phoneticPr fontId="2" type="noConversion"/>
  </si>
  <si>
    <t>&lt;그림1&gt; 색상별 입력 구분</t>
    <phoneticPr fontId="2" type="noConversion"/>
  </si>
  <si>
    <t>&lt;그림2&gt; 연도별 입력방법</t>
    <phoneticPr fontId="2" type="noConversion"/>
  </si>
  <si>
    <t>&lt;그림3&gt; 전문분야 입력방법</t>
    <phoneticPr fontId="2" type="noConversion"/>
  </si>
  <si>
    <t>전문분야 입력
&lt;우측화살표 클릭&gt;</t>
  </si>
  <si>
    <t xml:space="preserve">    &lt;그림1 참고&gt;</t>
    <phoneticPr fontId="2" type="noConversion"/>
  </si>
  <si>
    <t xml:space="preserve">    &lt;그림3 참고&gt;</t>
    <phoneticPr fontId="2" type="noConversion"/>
  </si>
  <si>
    <t>※ "*" 기호가 표시된 항목은 원활한 접수를 위한 필수 입력 사항입니다. 미표기 항목은 선택적으로 입력하실 수 있습니다.</t>
    <phoneticPr fontId="2" type="noConversion"/>
  </si>
  <si>
    <t xml:space="preserve"> 1. 전문분야*</t>
    <phoneticPr fontId="2" type="noConversion"/>
  </si>
  <si>
    <t>세부전공분야1*</t>
    <phoneticPr fontId="2" type="noConversion"/>
  </si>
  <si>
    <t>세부전공분야2*</t>
    <phoneticPr fontId="2" type="noConversion"/>
  </si>
  <si>
    <t xml:space="preserve"> 2. 자격요건*</t>
    <phoneticPr fontId="2" type="noConversion"/>
  </si>
  <si>
    <t>성명*</t>
    <phoneticPr fontId="2" type="noConversion"/>
  </si>
  <si>
    <t>휴대폰*</t>
    <phoneticPr fontId="2" type="noConversion"/>
  </si>
  <si>
    <t>이메일-1*</t>
    <phoneticPr fontId="2" type="noConversion"/>
  </si>
  <si>
    <t>생년월일*</t>
    <phoneticPr fontId="2" type="noConversion"/>
  </si>
  <si>
    <t>직장명*</t>
    <phoneticPr fontId="2" type="noConversion"/>
  </si>
  <si>
    <t>부서(학과)*</t>
    <phoneticPr fontId="2" type="noConversion"/>
  </si>
  <si>
    <t>담당업무*</t>
    <phoneticPr fontId="2" type="noConversion"/>
  </si>
  <si>
    <t>직급(직위)*</t>
    <phoneticPr fontId="2" type="noConversion"/>
  </si>
  <si>
    <t>직장주소*</t>
    <phoneticPr fontId="2" type="noConversion"/>
  </si>
  <si>
    <t xml:space="preserve"> 5. 학력사항*</t>
    <phoneticPr fontId="2" type="noConversion"/>
  </si>
  <si>
    <t xml:space="preserve"> 6. 자 격 증*</t>
    <phoneticPr fontId="2" type="noConversion"/>
  </si>
  <si>
    <t xml:space="preserve"> 7. 경력사항*</t>
    <phoneticPr fontId="2" type="noConversion"/>
  </si>
  <si>
    <t>민투법 민간투자사업 관련 업무 수행경험 유무*</t>
    <phoneticPr fontId="2" type="noConversion"/>
  </si>
  <si>
    <t>↓↓↓↓↓↓↓↓↓↓↓↓↓↓↓↓↓↓↓↓↓↓↓↓↓↓↓ &lt; 아래 양식에 입력 바랍니다.&gt; ↓↓↓↓↓↓↓↓↓↓↓↓↓↓↓↓↓↓↓↓↓↓↓↓↓↓↓↓↓↓↓↓↓↓↓↓↓↓↓</t>
    <phoneticPr fontId="2" type="noConversion"/>
  </si>
  <si>
    <t>자택주소 및 자택전화 입력은 선택사항입니다.</t>
    <phoneticPr fontId="2" type="noConversion"/>
  </si>
  <si>
    <t>증빙서류 제출 안내</t>
    <phoneticPr fontId="2" type="noConversion"/>
  </si>
  <si>
    <t>대표수행사업 및 역할
(수행경험이 있는 경우 서술)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</si>
</sst>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d&quot;-&quot;mmm;@"/>
    <numFmt numFmtId="177" formatCode="yyyy/mm"/>
    <numFmt numFmtId="178" formatCode="0.0_ "/>
    <numFmt numFmtId="179" formatCode="0.0_ ;[Red]\-0.0\ "/>
    <numFmt numFmtId="180" formatCode="yyyy"/>
    <numFmt numFmtId="181" formatCode="mm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바탕체"/>
      <family val="1"/>
      <charset val="129"/>
    </font>
    <font>
      <sz val="11"/>
      <name val="HY중고딕"/>
      <family val="1"/>
      <charset val="129"/>
    </font>
    <font>
      <sz val="10"/>
      <color rgb="FF000000"/>
      <name val="HY중고딕"/>
      <family val="1"/>
      <charset val="129"/>
    </font>
    <font>
      <sz val="8"/>
      <color rgb="FF000000"/>
      <name val="HY중고딕"/>
      <family val="1"/>
      <charset val="129"/>
    </font>
    <font>
      <sz val="8"/>
      <name val="HY중고딕"/>
      <family val="1"/>
      <charset val="129"/>
    </font>
    <font>
      <sz val="11"/>
      <color rgb="FF000000"/>
      <name val="HY중고딕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HY중고딕"/>
      <family val="1"/>
      <charset val="129"/>
    </font>
    <font>
      <b/>
      <sz val="18"/>
      <name val="HY중고딕"/>
      <family val="1"/>
      <charset val="129"/>
    </font>
    <font>
      <sz val="10"/>
      <name val="돋움"/>
      <family val="3"/>
      <charset val="129"/>
    </font>
    <font>
      <sz val="9"/>
      <name val="HY중고딕"/>
      <family val="1"/>
      <charset val="129"/>
    </font>
    <font>
      <b/>
      <sz val="11"/>
      <color rgb="FFC00000"/>
      <name val="돋움"/>
      <family val="3"/>
      <charset val="129"/>
    </font>
    <font>
      <b/>
      <sz val="13"/>
      <color rgb="FFC00000"/>
      <name val="돋움"/>
      <family val="3"/>
      <charset val="129"/>
    </font>
    <font>
      <b/>
      <sz val="8"/>
      <name val="HY중고딕"/>
      <family val="1"/>
      <charset val="129"/>
    </font>
    <font>
      <sz val="11"/>
      <name val="MS Gothic"/>
      <family val="3"/>
      <charset val="128"/>
    </font>
    <font>
      <sz val="9"/>
      <color rgb="FF000000"/>
      <name val="HY중고딕"/>
      <family val="1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0"/>
      <color rgb="FF000000"/>
      <name val="HY중고딕"/>
      <family val="1"/>
      <charset val="129"/>
    </font>
    <font>
      <b/>
      <sz val="9"/>
      <name val="HY중고딕"/>
      <family val="1"/>
      <charset val="129"/>
    </font>
    <font>
      <b/>
      <sz val="11"/>
      <name val="HY중고딕"/>
      <family val="1"/>
      <charset val="129"/>
    </font>
    <font>
      <b/>
      <sz val="10"/>
      <name val="HY중고딕"/>
      <family val="1"/>
      <charset val="129"/>
    </font>
    <font>
      <b/>
      <sz val="11"/>
      <color rgb="FF000000"/>
      <name val="HY중고딕"/>
      <family val="1"/>
      <charset val="129"/>
    </font>
    <font>
      <b/>
      <sz val="14"/>
      <color rgb="FF000000"/>
      <name val="HY중고딕"/>
      <family val="1"/>
      <charset val="129"/>
    </font>
    <font>
      <b/>
      <sz val="20"/>
      <color theme="3" tint="-0.499984740745262"/>
      <name val="나눔스퀘어 ExtraBold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medium">
        <color rgb="FF000000"/>
      </bottom>
      <diagonal/>
    </border>
    <border>
      <left/>
      <right style="thick">
        <color theme="3"/>
      </right>
      <top/>
      <bottom style="medium">
        <color rgb="FF000000"/>
      </bottom>
      <diagonal/>
    </border>
    <border>
      <left style="thick">
        <color theme="3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theme="3"/>
      </right>
      <top style="medium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/>
      <diagonal/>
    </border>
    <border>
      <left style="thick">
        <color theme="3"/>
      </left>
      <right style="thin">
        <color rgb="FF000000"/>
      </right>
      <top/>
      <bottom/>
      <diagonal/>
    </border>
    <border>
      <left style="thick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/>
      <top style="thin">
        <color rgb="FF000000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3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theme="3"/>
      </right>
      <top style="medium">
        <color rgb="FF000000"/>
      </top>
      <bottom style="medium">
        <color rgb="FF000000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3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8" borderId="25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5" fillId="0" borderId="4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quotePrefix="1" applyFont="1" applyProtection="1">
      <alignment vertical="center"/>
    </xf>
    <xf numFmtId="0" fontId="0" fillId="0" borderId="2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30" xfId="0" applyFill="1" applyBorder="1" applyProtection="1">
      <alignment vertical="center"/>
    </xf>
    <xf numFmtId="0" fontId="0" fillId="0" borderId="30" xfId="0" applyBorder="1" applyProtection="1">
      <alignment vertical="center"/>
    </xf>
    <xf numFmtId="0" fontId="6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16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0" fillId="12" borderId="0" xfId="0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shrinkToFit="1"/>
    </xf>
    <xf numFmtId="0" fontId="22" fillId="0" borderId="0" xfId="0" applyFont="1" applyBorder="1" applyAlignment="1" applyProtection="1">
      <alignment vertical="center"/>
    </xf>
    <xf numFmtId="0" fontId="22" fillId="0" borderId="30" xfId="0" applyFont="1" applyBorder="1" applyAlignment="1" applyProtection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23" fillId="0" borderId="29" xfId="0" applyFont="1" applyBorder="1" applyAlignment="1">
      <alignment vertical="center"/>
    </xf>
    <xf numFmtId="0" fontId="22" fillId="0" borderId="0" xfId="0" applyFont="1" applyBorder="1" applyProtection="1">
      <alignment vertical="center"/>
    </xf>
    <xf numFmtId="0" fontId="22" fillId="0" borderId="30" xfId="0" applyFont="1" applyBorder="1" applyProtection="1">
      <alignment vertical="center"/>
    </xf>
    <xf numFmtId="0" fontId="23" fillId="0" borderId="29" xfId="0" applyFont="1" applyBorder="1" applyProtection="1">
      <alignment vertical="center"/>
    </xf>
    <xf numFmtId="0" fontId="7" fillId="11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 applyProtection="1">
      <alignment horizontal="center" vertical="center"/>
    </xf>
    <xf numFmtId="0" fontId="23" fillId="0" borderId="29" xfId="0" applyFont="1" applyBorder="1" applyAlignment="1" applyProtection="1">
      <alignment vertical="center"/>
    </xf>
    <xf numFmtId="178" fontId="0" fillId="0" borderId="0" xfId="0" applyNumberFormat="1" applyProtection="1">
      <alignment vertical="center"/>
    </xf>
    <xf numFmtId="178" fontId="6" fillId="0" borderId="0" xfId="0" applyNumberFormat="1" applyFont="1" applyProtection="1">
      <alignment vertical="center"/>
    </xf>
    <xf numFmtId="0" fontId="7" fillId="8" borderId="15" xfId="0" applyFont="1" applyFill="1" applyBorder="1" applyAlignment="1" applyProtection="1">
      <alignment horizontal="left" vertical="center" wrapText="1"/>
    </xf>
    <xf numFmtId="0" fontId="7" fillId="8" borderId="15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center"/>
    </xf>
    <xf numFmtId="49" fontId="7" fillId="8" borderId="12" xfId="0" applyNumberFormat="1" applyFont="1" applyFill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179" fontId="7" fillId="8" borderId="15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29" xfId="0" applyFill="1" applyBorder="1" applyProtection="1">
      <alignment vertical="center"/>
    </xf>
    <xf numFmtId="178" fontId="0" fillId="0" borderId="0" xfId="0" applyNumberFormat="1" applyFill="1" applyBorder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7" fillId="14" borderId="13" xfId="0" applyFont="1" applyFill="1" applyBorder="1" applyAlignment="1" applyProtection="1">
      <alignment horizontal="right" vertical="center" wrapText="1"/>
      <protection locked="0"/>
    </xf>
    <xf numFmtId="0" fontId="7" fillId="14" borderId="15" xfId="0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181" fontId="24" fillId="0" borderId="42" xfId="0" applyNumberFormat="1" applyFont="1" applyBorder="1" applyProtection="1">
      <alignment vertical="center"/>
      <protection locked="0"/>
    </xf>
    <xf numFmtId="0" fontId="7" fillId="11" borderId="56" xfId="0" applyFont="1" applyFill="1" applyBorder="1" applyAlignment="1" applyProtection="1">
      <alignment horizontal="center" vertical="center" wrapText="1"/>
    </xf>
    <xf numFmtId="49" fontId="7" fillId="0" borderId="56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Fill="1" applyBorder="1" applyProtection="1">
      <alignment vertical="center"/>
    </xf>
    <xf numFmtId="0" fontId="25" fillId="14" borderId="13" xfId="0" applyFont="1" applyFill="1" applyBorder="1" applyAlignment="1" applyProtection="1">
      <alignment horizontal="right" vertical="center" wrapText="1"/>
      <protection locked="0"/>
    </xf>
    <xf numFmtId="0" fontId="25" fillId="14" borderId="15" xfId="0" applyFont="1" applyFill="1" applyBorder="1" applyAlignment="1" applyProtection="1">
      <alignment horizontal="center" vertical="center" wrapText="1"/>
      <protection locked="0"/>
    </xf>
    <xf numFmtId="0" fontId="28" fillId="13" borderId="51" xfId="0" applyFont="1" applyFill="1" applyBorder="1" applyAlignment="1" applyProtection="1">
      <alignment horizontal="left" vertical="center" wrapText="1"/>
    </xf>
    <xf numFmtId="0" fontId="7" fillId="14" borderId="63" xfId="0" applyFont="1" applyFill="1" applyBorder="1" applyAlignment="1" applyProtection="1">
      <alignment horizontal="right" vertical="center" wrapText="1"/>
      <protection locked="0"/>
    </xf>
    <xf numFmtId="0" fontId="7" fillId="8" borderId="64" xfId="0" applyFont="1" applyFill="1" applyBorder="1" applyAlignment="1" applyProtection="1">
      <alignment horizontal="left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8" borderId="64" xfId="0" applyFont="1" applyFill="1" applyBorder="1" applyAlignment="1" applyProtection="1">
      <alignment horizontal="center" vertical="center" wrapText="1"/>
    </xf>
    <xf numFmtId="179" fontId="7" fillId="8" borderId="64" xfId="0" applyNumberFormat="1" applyFont="1" applyFill="1" applyBorder="1" applyAlignment="1" applyProtection="1">
      <alignment horizontal="right" vertical="center" wrapText="1"/>
    </xf>
    <xf numFmtId="0" fontId="7" fillId="8" borderId="65" xfId="0" applyFont="1" applyFill="1" applyBorder="1" applyAlignment="1" applyProtection="1">
      <alignment horizontal="left" vertical="center" wrapText="1"/>
    </xf>
    <xf numFmtId="49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3" fillId="0" borderId="29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0" fillId="0" borderId="76" xfId="0" applyFill="1" applyBorder="1" applyProtection="1">
      <alignment vertical="center"/>
    </xf>
    <xf numFmtId="0" fontId="0" fillId="0" borderId="77" xfId="0" applyFill="1" applyBorder="1" applyProtection="1">
      <alignment vertical="center"/>
    </xf>
    <xf numFmtId="0" fontId="0" fillId="0" borderId="78" xfId="0" applyFill="1" applyBorder="1" applyProtection="1">
      <alignment vertical="center"/>
    </xf>
    <xf numFmtId="0" fontId="0" fillId="0" borderId="79" xfId="0" applyFill="1" applyBorder="1" applyProtection="1">
      <alignment vertical="center"/>
    </xf>
    <xf numFmtId="178" fontId="0" fillId="0" borderId="79" xfId="0" applyNumberFormat="1" applyFill="1" applyBorder="1" applyProtection="1">
      <alignment vertical="center"/>
    </xf>
    <xf numFmtId="0" fontId="0" fillId="0" borderId="80" xfId="0" applyFill="1" applyBorder="1" applyProtection="1">
      <alignment vertical="center"/>
    </xf>
    <xf numFmtId="0" fontId="18" fillId="0" borderId="76" xfId="0" applyFont="1" applyFill="1" applyBorder="1" applyAlignment="1" applyProtection="1">
      <alignment horizontal="center" vertical="center"/>
    </xf>
    <xf numFmtId="0" fontId="18" fillId="0" borderId="77" xfId="0" applyFont="1" applyFill="1" applyBorder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31" fillId="0" borderId="73" xfId="0" applyFont="1" applyFill="1" applyBorder="1" applyAlignment="1" applyProtection="1">
      <alignment horizontal="center" vertical="center"/>
    </xf>
    <xf numFmtId="0" fontId="31" fillId="0" borderId="74" xfId="0" applyFont="1" applyFill="1" applyBorder="1" applyAlignment="1" applyProtection="1">
      <alignment horizontal="center" vertical="center"/>
    </xf>
    <xf numFmtId="0" fontId="31" fillId="0" borderId="75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left" vertical="center" wrapText="1"/>
    </xf>
    <xf numFmtId="0" fontId="3" fillId="0" borderId="45" xfId="0" applyFont="1" applyBorder="1" applyAlignment="1">
      <alignment horizontal="left" vertical="center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61" xfId="0" applyFont="1" applyBorder="1" applyAlignment="1" applyProtection="1">
      <alignment horizontal="center" vertical="center" shrinkToFit="1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3" fillId="0" borderId="29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47" xfId="0" applyFont="1" applyBorder="1" applyAlignment="1" applyProtection="1">
      <alignment vertical="center"/>
    </xf>
    <xf numFmtId="0" fontId="0" fillId="0" borderId="40" xfId="0" applyBorder="1" applyAlignment="1">
      <alignment vertical="center"/>
    </xf>
    <xf numFmtId="0" fontId="0" fillId="0" borderId="48" xfId="0" applyBorder="1" applyAlignment="1">
      <alignment vertical="center"/>
    </xf>
    <xf numFmtId="49" fontId="7" fillId="1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7" fillId="11" borderId="13" xfId="0" applyFont="1" applyFill="1" applyBorder="1" applyAlignment="1" applyProtection="1">
      <alignment horizontal="center" vertical="center" wrapText="1"/>
    </xf>
    <xf numFmtId="0" fontId="7" fillId="11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0" xfId="0" quotePrefix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13" xfId="0" applyNumberFormat="1" applyFont="1" applyBorder="1" applyAlignment="1" applyProtection="1">
      <alignment horizontal="left" vertical="center" shrinkToFit="1"/>
      <protection locked="0"/>
    </xf>
    <xf numFmtId="49" fontId="7" fillId="0" borderId="52" xfId="0" applyNumberFormat="1" applyFont="1" applyBorder="1" applyAlignment="1" applyProtection="1">
      <alignment horizontal="left" vertical="center" shrinkToFit="1"/>
      <protection locked="0"/>
    </xf>
    <xf numFmtId="49" fontId="7" fillId="0" borderId="63" xfId="0" applyNumberFormat="1" applyFont="1" applyBorder="1" applyAlignment="1" applyProtection="1">
      <alignment horizontal="left" vertical="center" shrinkToFit="1"/>
      <protection locked="0"/>
    </xf>
    <xf numFmtId="49" fontId="7" fillId="0" borderId="67" xfId="0" applyNumberFormat="1" applyFont="1" applyBorder="1" applyAlignment="1" applyProtection="1">
      <alignment horizontal="left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13" fillId="0" borderId="64" xfId="0" applyNumberFormat="1" applyFont="1" applyBorder="1" applyAlignment="1" applyProtection="1">
      <alignment horizontal="center" vertical="center" shrinkToFit="1"/>
      <protection locked="0"/>
    </xf>
    <xf numFmtId="49" fontId="0" fillId="0" borderId="65" xfId="0" applyNumberFormat="1" applyBorder="1" applyAlignment="1" applyProtection="1">
      <alignment horizontal="center" vertical="center" shrinkToFit="1"/>
      <protection locked="0"/>
    </xf>
    <xf numFmtId="0" fontId="7" fillId="14" borderId="13" xfId="0" applyFont="1" applyFill="1" applyBorder="1" applyAlignment="1" applyProtection="1">
      <alignment horizontal="center" vertical="center" wrapText="1"/>
      <protection locked="0"/>
    </xf>
    <xf numFmtId="0" fontId="13" fillId="14" borderId="14" xfId="0" applyFont="1" applyFill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11" borderId="15" xfId="0" applyFont="1" applyFill="1" applyBorder="1" applyAlignment="1" applyProtection="1">
      <alignment horizontal="center" vertical="center" wrapText="1"/>
    </xf>
    <xf numFmtId="0" fontId="0" fillId="11" borderId="14" xfId="0" applyFill="1" applyBorder="1" applyAlignment="1" applyProtection="1">
      <alignment horizontal="center" vertical="center" wrapText="1"/>
    </xf>
    <xf numFmtId="0" fontId="25" fillId="13" borderId="49" xfId="0" applyFont="1" applyFill="1" applyBorder="1" applyAlignment="1" applyProtection="1">
      <alignment horizontal="left" vertical="center" wrapText="1"/>
    </xf>
    <xf numFmtId="0" fontId="3" fillId="13" borderId="51" xfId="0" applyFont="1" applyFill="1" applyBorder="1" applyAlignment="1" applyProtection="1">
      <alignment horizontal="left" vertical="center" wrapText="1"/>
    </xf>
    <xf numFmtId="0" fontId="25" fillId="13" borderId="53" xfId="0" applyFont="1" applyFill="1" applyBorder="1" applyAlignment="1" applyProtection="1">
      <alignment horizontal="left" vertical="center" wrapText="1"/>
    </xf>
    <xf numFmtId="0" fontId="25" fillId="13" borderId="54" xfId="0" applyFont="1" applyFill="1" applyBorder="1" applyAlignment="1" applyProtection="1">
      <alignment horizontal="left" vertical="center" wrapText="1"/>
    </xf>
    <xf numFmtId="0" fontId="25" fillId="13" borderId="55" xfId="0" applyFont="1" applyFill="1" applyBorder="1" applyAlignment="1" applyProtection="1">
      <alignment horizontal="left" vertical="center" wrapText="1"/>
    </xf>
    <xf numFmtId="0" fontId="7" fillId="11" borderId="14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9" fontId="29" fillId="14" borderId="35" xfId="2" applyFont="1" applyFill="1" applyBorder="1" applyAlignment="1" applyProtection="1">
      <alignment horizontal="center" vertical="center" wrapText="1"/>
      <protection locked="0"/>
    </xf>
    <xf numFmtId="9" fontId="29" fillId="14" borderId="36" xfId="2" applyFont="1" applyFill="1" applyBorder="1" applyAlignment="1" applyProtection="1">
      <alignment horizontal="center" vertical="center" wrapText="1"/>
      <protection locked="0"/>
    </xf>
    <xf numFmtId="0" fontId="27" fillId="14" borderId="36" xfId="0" applyFont="1" applyFill="1" applyBorder="1" applyAlignment="1" applyProtection="1">
      <alignment horizontal="center" vertical="center" wrapText="1"/>
      <protection locked="0"/>
    </xf>
    <xf numFmtId="0" fontId="3" fillId="14" borderId="37" xfId="0" applyFont="1" applyFill="1" applyBorder="1" applyAlignment="1" applyProtection="1">
      <alignment vertical="center"/>
      <protection locked="0"/>
    </xf>
    <xf numFmtId="0" fontId="27" fillId="14" borderId="19" xfId="0" applyFont="1" applyFill="1" applyBorder="1" applyAlignment="1" applyProtection="1">
      <alignment horizontal="center" vertical="center" wrapText="1"/>
      <protection locked="0"/>
    </xf>
    <xf numFmtId="0" fontId="27" fillId="14" borderId="20" xfId="0" applyFont="1" applyFill="1" applyBorder="1" applyAlignment="1" applyProtection="1">
      <alignment horizontal="center" vertical="center" wrapText="1"/>
      <protection locked="0"/>
    </xf>
    <xf numFmtId="0" fontId="3" fillId="14" borderId="21" xfId="0" applyFont="1" applyFill="1" applyBorder="1" applyAlignment="1" applyProtection="1">
      <alignment vertical="center"/>
      <protection locked="0"/>
    </xf>
    <xf numFmtId="0" fontId="6" fillId="14" borderId="13" xfId="0" applyFont="1" applyFill="1" applyBorder="1" applyAlignment="1" applyProtection="1">
      <alignment horizontal="center" vertical="center" wrapText="1"/>
      <protection locked="0"/>
    </xf>
    <xf numFmtId="0" fontId="0" fillId="14" borderId="15" xfId="0" applyFont="1" applyFill="1" applyBorder="1" applyAlignment="1" applyProtection="1">
      <alignment horizontal="center" vertical="center" wrapText="1"/>
      <protection locked="0"/>
    </xf>
    <xf numFmtId="0" fontId="0" fillId="14" borderId="52" xfId="0" applyFont="1" applyFill="1" applyBorder="1" applyAlignment="1" applyProtection="1">
      <alignment horizontal="center" vertical="center" wrapText="1"/>
      <protection locked="0"/>
    </xf>
    <xf numFmtId="49" fontId="15" fillId="0" borderId="13" xfId="1" applyNumberFormat="1" applyFont="1" applyBorder="1" applyAlignment="1" applyProtection="1">
      <alignment horizontal="center" vertical="center" shrinkToFit="1"/>
      <protection locked="0"/>
    </xf>
    <xf numFmtId="49" fontId="15" fillId="0" borderId="15" xfId="0" applyNumberFormat="1" applyFont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 shrinkToFit="1"/>
      <protection locked="0"/>
    </xf>
    <xf numFmtId="49" fontId="15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11" borderId="12" xfId="0" applyFont="1" applyFill="1" applyBorder="1" applyAlignment="1" applyProtection="1">
      <alignment horizontal="center" vertical="center" shrinkToFit="1"/>
    </xf>
    <xf numFmtId="0" fontId="0" fillId="11" borderId="12" xfId="0" applyFill="1" applyBorder="1" applyAlignment="1">
      <alignment horizontal="center" vertical="center"/>
    </xf>
    <xf numFmtId="0" fontId="23" fillId="0" borderId="29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vertical="center"/>
    </xf>
    <xf numFmtId="0" fontId="22" fillId="0" borderId="30" xfId="0" applyFont="1" applyFill="1" applyBorder="1" applyAlignment="1">
      <alignment vertical="center"/>
    </xf>
    <xf numFmtId="0" fontId="13" fillId="11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23" fillId="0" borderId="31" xfId="0" applyFont="1" applyFill="1" applyBorder="1" applyAlignment="1" applyProtection="1">
      <alignment horizontal="left" vertical="center"/>
    </xf>
    <xf numFmtId="0" fontId="22" fillId="0" borderId="32" xfId="0" applyFont="1" applyFill="1" applyBorder="1" applyAlignment="1" applyProtection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23" fillId="0" borderId="0" xfId="0" applyFont="1" applyFill="1" applyBorder="1" applyAlignment="1" applyProtection="1">
      <alignment horizontal="left" vertical="center" wrapText="1"/>
    </xf>
    <xf numFmtId="0" fontId="23" fillId="0" borderId="30" xfId="0" applyFont="1" applyFill="1" applyBorder="1" applyAlignment="1" applyProtection="1">
      <alignment horizontal="left" vertical="center" wrapText="1"/>
    </xf>
    <xf numFmtId="49" fontId="30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15" xfId="0" applyNumberFormat="1" applyFont="1" applyBorder="1" applyAlignment="1" applyProtection="1">
      <alignment horizontal="center" vertical="center" shrinkToFit="1"/>
      <protection locked="0"/>
    </xf>
    <xf numFmtId="49" fontId="24" fillId="0" borderId="15" xfId="0" applyNumberFormat="1" applyFont="1" applyBorder="1" applyAlignment="1" applyProtection="1">
      <alignment vertical="center" shrinkToFit="1"/>
      <protection locked="0"/>
    </xf>
    <xf numFmtId="49" fontId="24" fillId="0" borderId="52" xfId="0" applyNumberFormat="1" applyFont="1" applyBorder="1" applyAlignment="1" applyProtection="1">
      <alignment vertical="center" shrinkToFit="1"/>
      <protection locked="0"/>
    </xf>
    <xf numFmtId="49" fontId="15" fillId="0" borderId="14" xfId="0" applyNumberFormat="1" applyFont="1" applyBorder="1" applyAlignment="1" applyProtection="1">
      <alignment horizontal="center" vertical="center" shrinkToFit="1"/>
      <protection locked="0"/>
    </xf>
    <xf numFmtId="0" fontId="9" fillId="13" borderId="54" xfId="0" applyFont="1" applyFill="1" applyBorder="1" applyAlignment="1" applyProtection="1">
      <alignment horizontal="left" vertical="top" wrapText="1"/>
    </xf>
    <xf numFmtId="0" fontId="2" fillId="13" borderId="54" xfId="0" applyFont="1" applyFill="1" applyBorder="1" applyAlignment="1" applyProtection="1">
      <alignment horizontal="left" vertical="top" wrapText="1"/>
    </xf>
    <xf numFmtId="0" fontId="2" fillId="13" borderId="55" xfId="0" applyFont="1" applyFill="1" applyBorder="1" applyAlignment="1" applyProtection="1">
      <alignment horizontal="left" vertical="top" wrapText="1"/>
    </xf>
    <xf numFmtId="0" fontId="28" fillId="13" borderId="57" xfId="0" applyFont="1" applyFill="1" applyBorder="1" applyAlignment="1" applyProtection="1">
      <alignment vertical="center" wrapText="1"/>
    </xf>
    <xf numFmtId="0" fontId="3" fillId="13" borderId="58" xfId="0" applyFont="1" applyFill="1" applyBorder="1" applyAlignment="1" applyProtection="1">
      <alignment vertical="center" wrapText="1"/>
    </xf>
    <xf numFmtId="0" fontId="7" fillId="6" borderId="59" xfId="0" applyFont="1" applyFill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vertical="center"/>
    </xf>
    <xf numFmtId="49" fontId="7" fillId="8" borderId="13" xfId="0" applyNumberFormat="1" applyFont="1" applyFill="1" applyBorder="1" applyAlignment="1" applyProtection="1">
      <alignment horizontal="center" vertical="center" shrinkToFit="1"/>
    </xf>
    <xf numFmtId="49" fontId="13" fillId="8" borderId="15" xfId="0" applyNumberFormat="1" applyFont="1" applyFill="1" applyBorder="1" applyAlignment="1" applyProtection="1">
      <alignment horizontal="center" vertical="center" shrinkToFit="1"/>
    </xf>
    <xf numFmtId="49" fontId="0" fillId="8" borderId="14" xfId="0" applyNumberFormat="1" applyFill="1" applyBorder="1" applyAlignment="1" applyProtection="1">
      <alignment horizontal="center" vertical="center" shrinkToFit="1"/>
    </xf>
    <xf numFmtId="0" fontId="13" fillId="14" borderId="71" xfId="0" applyFont="1" applyFill="1" applyBorder="1" applyAlignment="1" applyProtection="1">
      <alignment horizontal="center" vertical="center" shrinkToFit="1"/>
      <protection locked="0"/>
    </xf>
    <xf numFmtId="0" fontId="0" fillId="14" borderId="69" xfId="0" applyFill="1" applyBorder="1" applyAlignment="1" applyProtection="1">
      <alignment horizontal="center" vertical="center" shrinkToFit="1"/>
      <protection locked="0"/>
    </xf>
    <xf numFmtId="0" fontId="0" fillId="14" borderId="72" xfId="0" applyFill="1" applyBorder="1" applyAlignment="1" applyProtection="1">
      <alignment horizontal="center" vertical="center" shrinkToFit="1"/>
      <protection locked="0"/>
    </xf>
    <xf numFmtId="0" fontId="7" fillId="11" borderId="68" xfId="0" applyFont="1" applyFill="1" applyBorder="1" applyAlignment="1" applyProtection="1">
      <alignment horizontal="center" vertical="center" wrapText="1"/>
    </xf>
    <xf numFmtId="0" fontId="15" fillId="11" borderId="69" xfId="0" applyFont="1" applyFill="1" applyBorder="1" applyAlignment="1" applyProtection="1">
      <alignment horizontal="center" vertical="center" wrapText="1"/>
    </xf>
    <xf numFmtId="0" fontId="0" fillId="0" borderId="69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24" fillId="0" borderId="41" xfId="0" applyFont="1" applyBorder="1" applyAlignment="1" applyProtection="1">
      <alignment horizontal="center" vertical="center"/>
    </xf>
    <xf numFmtId="0" fontId="24" fillId="0" borderId="42" xfId="0" applyFont="1" applyBorder="1" applyAlignment="1">
      <alignment horizontal="center" vertical="center"/>
    </xf>
    <xf numFmtId="180" fontId="24" fillId="0" borderId="42" xfId="0" applyNumberFormat="1" applyFont="1" applyBorder="1" applyAlignment="1" applyProtection="1">
      <alignment vertical="center"/>
    </xf>
    <xf numFmtId="180" fontId="0" fillId="0" borderId="42" xfId="0" applyNumberFormat="1" applyBorder="1" applyAlignment="1">
      <alignment vertical="center"/>
    </xf>
    <xf numFmtId="0" fontId="24" fillId="0" borderId="42" xfId="0" applyFont="1" applyBorder="1" applyAlignment="1" applyProtection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ill="1" applyBorder="1" applyAlignment="1" applyProtection="1">
      <alignment vertical="center" shrinkToFit="1"/>
      <protection locked="0"/>
    </xf>
    <xf numFmtId="49" fontId="0" fillId="0" borderId="56" xfId="0" applyNumberFormat="1" applyFill="1" applyBorder="1" applyAlignment="1" applyProtection="1">
      <alignment vertical="center" shrinkToFit="1"/>
      <protection locked="0"/>
    </xf>
    <xf numFmtId="49" fontId="15" fillId="0" borderId="15" xfId="0" applyNumberFormat="1" applyFont="1" applyBorder="1" applyAlignment="1" applyProtection="1">
      <alignment vertical="center" shrinkToFit="1"/>
      <protection locked="0"/>
    </xf>
    <xf numFmtId="49" fontId="15" fillId="0" borderId="14" xfId="0" applyNumberFormat="1" applyFont="1" applyBorder="1" applyAlignment="1" applyProtection="1">
      <alignment vertical="center" shrinkToFit="1"/>
      <protection locked="0"/>
    </xf>
    <xf numFmtId="0" fontId="14" fillId="11" borderId="44" xfId="0" applyFont="1" applyFill="1" applyBorder="1" applyAlignment="1" applyProtection="1">
      <alignment horizontal="center" vertical="center"/>
    </xf>
    <xf numFmtId="0" fontId="14" fillId="11" borderId="45" xfId="0" applyFont="1" applyFill="1" applyBorder="1" applyAlignment="1" applyProtection="1">
      <alignment horizontal="center" vertical="center"/>
    </xf>
    <xf numFmtId="0" fontId="14" fillId="11" borderId="46" xfId="0" applyFont="1" applyFill="1" applyBorder="1" applyAlignment="1" applyProtection="1">
      <alignment horizontal="center" vertical="center"/>
    </xf>
    <xf numFmtId="0" fontId="21" fillId="13" borderId="54" xfId="0" applyFont="1" applyFill="1" applyBorder="1" applyAlignment="1" applyProtection="1">
      <alignment horizontal="left" vertical="top" wrapText="1"/>
    </xf>
    <xf numFmtId="0" fontId="16" fillId="13" borderId="55" xfId="0" applyFont="1" applyFill="1" applyBorder="1" applyAlignment="1" applyProtection="1">
      <alignment horizontal="left" vertical="top" wrapText="1"/>
    </xf>
    <xf numFmtId="0" fontId="25" fillId="13" borderId="53" xfId="0" applyFont="1" applyFill="1" applyBorder="1" applyAlignment="1" applyProtection="1">
      <alignment horizontal="left" wrapText="1"/>
    </xf>
    <xf numFmtId="0" fontId="27" fillId="13" borderId="54" xfId="0" applyFont="1" applyFill="1" applyBorder="1" applyAlignment="1" applyProtection="1">
      <alignment horizontal="left" wrapText="1"/>
    </xf>
    <xf numFmtId="0" fontId="16" fillId="13" borderId="54" xfId="0" applyFont="1" applyFill="1" applyBorder="1" applyAlignment="1" applyProtection="1">
      <alignment horizontal="left" vertical="top" wrapText="1"/>
    </xf>
    <xf numFmtId="49" fontId="7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13" fillId="14" borderId="50" xfId="0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18" fillId="9" borderId="26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8" fillId="0" borderId="26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23" fillId="0" borderId="29" xfId="0" applyFont="1" applyFill="1" applyBorder="1" applyAlignment="1" applyProtection="1">
      <alignment horizontal="left" vertical="center"/>
    </xf>
    <xf numFmtId="0" fontId="0" fillId="0" borderId="30" xfId="0" applyFill="1" applyBorder="1" applyAlignment="1">
      <alignment vertical="center"/>
    </xf>
    <xf numFmtId="0" fontId="23" fillId="0" borderId="29" xfId="0" applyFont="1" applyBorder="1" applyAlignment="1" applyProtection="1">
      <alignment vertical="center" wrapText="1"/>
    </xf>
    <xf numFmtId="0" fontId="22" fillId="0" borderId="29" xfId="0" applyFont="1" applyFill="1" applyBorder="1" applyAlignment="1" applyProtection="1">
      <alignment horizontal="left" vertical="center" wrapText="1"/>
    </xf>
    <xf numFmtId="0" fontId="0" fillId="0" borderId="3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7" fillId="14" borderId="19" xfId="0" applyFont="1" applyFill="1" applyBorder="1" applyAlignment="1" applyProtection="1">
      <alignment horizontal="center" vertical="center" wrapText="1"/>
      <protection locked="0"/>
    </xf>
    <xf numFmtId="0" fontId="13" fillId="14" borderId="81" xfId="0" applyFont="1" applyFill="1" applyBorder="1" applyAlignment="1" applyProtection="1">
      <alignment horizontal="center" vertical="center" wrapText="1"/>
      <protection locked="0"/>
    </xf>
    <xf numFmtId="0" fontId="7" fillId="11" borderId="52" xfId="0" applyFont="1" applyFill="1" applyBorder="1" applyAlignment="1" applyProtection="1">
      <alignment horizontal="center" vertical="center" wrapText="1"/>
    </xf>
    <xf numFmtId="49" fontId="7" fillId="8" borderId="13" xfId="0" applyNumberFormat="1" applyFont="1" applyFill="1" applyBorder="1" applyAlignment="1" applyProtection="1">
      <alignment horizontal="left" vertical="center" shrinkToFit="1"/>
    </xf>
    <xf numFmtId="49" fontId="7" fillId="8" borderId="52" xfId="0" applyNumberFormat="1" applyFont="1" applyFill="1" applyBorder="1" applyAlignment="1" applyProtection="1">
      <alignment horizontal="left" vertical="center" shrinkToFit="1"/>
    </xf>
    <xf numFmtId="0" fontId="3" fillId="13" borderId="54" xfId="0" applyFont="1" applyFill="1" applyBorder="1" applyAlignment="1" applyProtection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4" xfId="0" applyBorder="1" applyAlignment="1">
      <alignment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21772</xdr:colOff>
      <xdr:row>4</xdr:row>
      <xdr:rowOff>76478</xdr:rowOff>
    </xdr:from>
    <xdr:to>
      <xdr:col>31</xdr:col>
      <xdr:colOff>1502228</xdr:colOff>
      <xdr:row>13</xdr:row>
      <xdr:rowOff>161204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5885D80-DB0F-4C24-8FEB-7E11AE67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743" y="675192"/>
          <a:ext cx="8273142" cy="1750240"/>
        </a:xfrm>
        <a:prstGeom prst="rect">
          <a:avLst/>
        </a:prstGeom>
      </xdr:spPr>
    </xdr:pic>
    <xdr:clientData/>
  </xdr:twoCellAnchor>
  <xdr:twoCellAnchor editAs="oneCell">
    <xdr:from>
      <xdr:col>23</xdr:col>
      <xdr:colOff>36819</xdr:colOff>
      <xdr:row>30</xdr:row>
      <xdr:rowOff>178494</xdr:rowOff>
    </xdr:from>
    <xdr:to>
      <xdr:col>31</xdr:col>
      <xdr:colOff>1116247</xdr:colOff>
      <xdr:row>33</xdr:row>
      <xdr:rowOff>222995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82354619-7535-49C9-AC9B-B62FFEC8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0084" y="2610170"/>
          <a:ext cx="7522810" cy="1030620"/>
        </a:xfrm>
        <a:prstGeom prst="rect">
          <a:avLst/>
        </a:prstGeom>
      </xdr:spPr>
    </xdr:pic>
    <xdr:clientData/>
  </xdr:twoCellAnchor>
  <xdr:twoCellAnchor editAs="oneCell">
    <xdr:from>
      <xdr:col>25</xdr:col>
      <xdr:colOff>620486</xdr:colOff>
      <xdr:row>16</xdr:row>
      <xdr:rowOff>130630</xdr:rowOff>
    </xdr:from>
    <xdr:to>
      <xdr:col>31</xdr:col>
      <xdr:colOff>1534886</xdr:colOff>
      <xdr:row>28</xdr:row>
      <xdr:rowOff>178108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DB855AC-F051-44A9-6B26-F463E85C0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972" y="2950030"/>
          <a:ext cx="5279571" cy="2268164"/>
        </a:xfrm>
        <a:prstGeom prst="rect">
          <a:avLst/>
        </a:prstGeom>
      </xdr:spPr>
    </xdr:pic>
    <xdr:clientData/>
  </xdr:twoCellAnchor>
  <xdr:twoCellAnchor editAs="oneCell">
    <xdr:from>
      <xdr:col>21</xdr:col>
      <xdr:colOff>61294</xdr:colOff>
      <xdr:row>16</xdr:row>
      <xdr:rowOff>76199</xdr:rowOff>
    </xdr:from>
    <xdr:to>
      <xdr:col>25</xdr:col>
      <xdr:colOff>435427</xdr:colOff>
      <xdr:row>29</xdr:row>
      <xdr:rowOff>21771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4263C55C-03E8-D3DC-6544-E49625F4B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953"/>
        <a:stretch/>
      </xdr:blipFill>
      <xdr:spPr>
        <a:xfrm>
          <a:off x="8225580" y="2895599"/>
          <a:ext cx="3879333" cy="2351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AU233"/>
  <sheetViews>
    <sheetView tabSelected="1" view="pageBreakPreview" zoomScale="70" zoomScaleNormal="100" zoomScaleSheetLayoutView="70" workbookViewId="0">
      <selection activeCell="G42" sqref="G42:R42"/>
    </sheetView>
  </sheetViews>
  <sheetFormatPr defaultColWidth="8.8984375" defaultRowHeight="14.4" x14ac:dyDescent="0.25"/>
  <cols>
    <col min="1" max="1" width="5.09765625" style="38" customWidth="1"/>
    <col min="2" max="2" width="20.69921875" style="38" customWidth="1"/>
    <col min="3" max="3" width="5.59765625" style="38" customWidth="1"/>
    <col min="4" max="4" width="2.59765625" style="38" customWidth="1"/>
    <col min="5" max="5" width="2.69921875" style="38" customWidth="1"/>
    <col min="6" max="6" width="3.09765625" style="38" customWidth="1"/>
    <col min="7" max="7" width="3.8984375" style="38" customWidth="1"/>
    <col min="8" max="8" width="4.796875" style="38" customWidth="1"/>
    <col min="9" max="9" width="2.296875" style="38" customWidth="1"/>
    <col min="10" max="10" width="3.19921875" style="38" customWidth="1"/>
    <col min="11" max="13" width="1.796875" style="38" customWidth="1"/>
    <col min="14" max="14" width="5.8984375" style="83" customWidth="1"/>
    <col min="15" max="16" width="1.796875" style="38" customWidth="1"/>
    <col min="17" max="17" width="9.19921875" style="38" customWidth="1"/>
    <col min="18" max="18" width="4.796875" style="38" customWidth="1"/>
    <col min="19" max="19" width="6.296875" style="38" customWidth="1"/>
    <col min="20" max="20" width="8.296875" style="38" customWidth="1"/>
    <col min="21" max="21" width="9.3984375" style="38" customWidth="1"/>
    <col min="22" max="23" width="14.09765625" style="38" customWidth="1"/>
    <col min="24" max="25" width="8.8984375" style="38"/>
    <col min="26" max="26" width="13" style="38" customWidth="1"/>
    <col min="27" max="27" width="8.8984375" style="38" customWidth="1"/>
    <col min="28" max="31" width="8.8984375" style="38"/>
    <col min="32" max="32" width="26.796875" style="38" customWidth="1"/>
    <col min="33" max="16384" width="8.8984375" style="38"/>
  </cols>
  <sheetData>
    <row r="1" spans="2:32" ht="15" thickBot="1" x14ac:dyDescent="0.3"/>
    <row r="2" spans="2:32" ht="25.8" thickTop="1" x14ac:dyDescent="0.25">
      <c r="B2" s="146" t="s">
        <v>271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8"/>
    </row>
    <row r="3" spans="2:32" ht="16.8" x14ac:dyDescent="0.25">
      <c r="B3" s="14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44"/>
    </row>
    <row r="4" spans="2:32" x14ac:dyDescent="0.25">
      <c r="B4" s="137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102"/>
      <c r="O4" s="89"/>
      <c r="P4" s="89"/>
      <c r="Q4" s="89"/>
      <c r="R4" s="89"/>
      <c r="S4" s="89"/>
      <c r="T4" s="89"/>
      <c r="U4" s="89"/>
      <c r="V4" s="89"/>
      <c r="W4" s="100" t="s">
        <v>304</v>
      </c>
      <c r="X4" s="89"/>
      <c r="Y4" s="89"/>
      <c r="Z4" s="89"/>
      <c r="AA4" s="89"/>
      <c r="AB4" s="89"/>
      <c r="AC4" s="89"/>
      <c r="AD4" s="89"/>
      <c r="AE4" s="89"/>
      <c r="AF4" s="138"/>
    </row>
    <row r="5" spans="2:32" x14ac:dyDescent="0.25">
      <c r="B5" s="137"/>
      <c r="C5" s="100" t="s">
        <v>233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102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138"/>
    </row>
    <row r="6" spans="2:32" x14ac:dyDescent="0.25">
      <c r="B6" s="137"/>
      <c r="C6" s="100" t="s">
        <v>308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102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138"/>
    </row>
    <row r="7" spans="2:32" x14ac:dyDescent="0.25">
      <c r="B7" s="137"/>
      <c r="C7" s="89" t="s">
        <v>297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102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138"/>
    </row>
    <row r="8" spans="2:32" x14ac:dyDescent="0.25">
      <c r="B8" s="137"/>
      <c r="C8" s="89" t="s">
        <v>298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102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138"/>
    </row>
    <row r="9" spans="2:32" x14ac:dyDescent="0.25">
      <c r="B9" s="137"/>
      <c r="C9" s="89" t="s">
        <v>299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102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138"/>
    </row>
    <row r="10" spans="2:32" x14ac:dyDescent="0.25">
      <c r="B10" s="137"/>
      <c r="C10" s="89" t="s">
        <v>231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02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138"/>
    </row>
    <row r="11" spans="2:32" x14ac:dyDescent="0.25">
      <c r="B11" s="137"/>
      <c r="C11" s="89" t="s">
        <v>232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02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138"/>
    </row>
    <row r="12" spans="2:32" x14ac:dyDescent="0.25">
      <c r="B12" s="137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102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138"/>
    </row>
    <row r="13" spans="2:32" x14ac:dyDescent="0.25">
      <c r="B13" s="137"/>
      <c r="C13" s="100" t="s">
        <v>234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102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138"/>
    </row>
    <row r="14" spans="2:32" x14ac:dyDescent="0.25">
      <c r="B14" s="137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102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138"/>
    </row>
    <row r="15" spans="2:32" x14ac:dyDescent="0.25">
      <c r="B15" s="137"/>
      <c r="C15" s="100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102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138"/>
    </row>
    <row r="16" spans="2:32" x14ac:dyDescent="0.25">
      <c r="B16" s="137"/>
      <c r="C16" s="100" t="s">
        <v>296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102"/>
      <c r="O16" s="89"/>
      <c r="P16" s="89"/>
      <c r="Q16" s="89"/>
      <c r="R16" s="89"/>
      <c r="S16" s="89"/>
      <c r="T16" s="89"/>
      <c r="U16" s="89"/>
      <c r="V16" s="100" t="s">
        <v>305</v>
      </c>
      <c r="W16" s="89"/>
      <c r="X16" s="89"/>
      <c r="Y16" s="89"/>
      <c r="Z16" s="89"/>
      <c r="AA16" s="100" t="s">
        <v>306</v>
      </c>
      <c r="AB16" s="89"/>
      <c r="AC16" s="89"/>
      <c r="AD16" s="89"/>
      <c r="AE16" s="89"/>
      <c r="AF16" s="138"/>
    </row>
    <row r="17" spans="2:32" x14ac:dyDescent="0.25">
      <c r="B17" s="137"/>
      <c r="C17" s="100" t="s">
        <v>309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102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138"/>
    </row>
    <row r="18" spans="2:32" x14ac:dyDescent="0.25">
      <c r="B18" s="137"/>
      <c r="C18" s="89" t="s">
        <v>300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102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138"/>
    </row>
    <row r="19" spans="2:32" x14ac:dyDescent="0.25">
      <c r="B19" s="137"/>
      <c r="C19" s="89" t="s">
        <v>298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102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138"/>
    </row>
    <row r="20" spans="2:32" x14ac:dyDescent="0.25">
      <c r="B20" s="137"/>
      <c r="C20" s="89" t="s">
        <v>301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102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138"/>
    </row>
    <row r="21" spans="2:32" x14ac:dyDescent="0.25">
      <c r="B21" s="137"/>
      <c r="C21" s="89" t="s">
        <v>302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102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138"/>
    </row>
    <row r="22" spans="2:32" x14ac:dyDescent="0.25">
      <c r="B22" s="137"/>
      <c r="C22" s="89" t="s">
        <v>303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102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138"/>
    </row>
    <row r="23" spans="2:32" x14ac:dyDescent="0.25">
      <c r="B23" s="137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102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138"/>
    </row>
    <row r="24" spans="2:32" x14ac:dyDescent="0.25">
      <c r="B24" s="137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102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138"/>
    </row>
    <row r="25" spans="2:32" x14ac:dyDescent="0.25">
      <c r="B25" s="137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102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138"/>
    </row>
    <row r="26" spans="2:32" x14ac:dyDescent="0.25">
      <c r="B26" s="137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02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138"/>
    </row>
    <row r="27" spans="2:32" x14ac:dyDescent="0.25">
      <c r="B27" s="13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102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138"/>
    </row>
    <row r="28" spans="2:32" x14ac:dyDescent="0.25">
      <c r="B28" s="13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102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138"/>
    </row>
    <row r="29" spans="2:32" x14ac:dyDescent="0.25">
      <c r="B29" s="137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102"/>
      <c r="O29" s="89"/>
      <c r="P29" s="89"/>
      <c r="Q29" s="89"/>
      <c r="R29" s="89"/>
      <c r="S29" s="89"/>
      <c r="T29" s="89"/>
      <c r="U29" s="100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138"/>
    </row>
    <row r="30" spans="2:32" ht="15" thickBot="1" x14ac:dyDescent="0.3"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1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2"/>
    </row>
    <row r="31" spans="2:32" ht="15" thickTop="1" x14ac:dyDescent="0.25">
      <c r="B31" s="145" t="s">
        <v>328</v>
      </c>
    </row>
    <row r="32" spans="2:32" ht="15" thickBot="1" x14ac:dyDescent="0.3">
      <c r="Y32" s="96"/>
      <c r="Z32" s="96"/>
      <c r="AA32" s="96"/>
      <c r="AB32" s="96"/>
      <c r="AC32" s="96"/>
      <c r="AD32" s="96"/>
      <c r="AE32" s="96"/>
      <c r="AF32" s="96"/>
    </row>
    <row r="33" spans="2:32" ht="49.5" customHeight="1" thickTop="1" x14ac:dyDescent="0.25">
      <c r="B33" s="267" t="s">
        <v>270</v>
      </c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9"/>
      <c r="W33" s="81"/>
      <c r="Y33" s="89"/>
      <c r="Z33" s="103"/>
      <c r="AA33" s="103"/>
      <c r="AB33" s="103"/>
      <c r="AC33" s="103"/>
      <c r="AD33" s="103"/>
      <c r="AE33" s="103"/>
      <c r="AF33" s="104"/>
    </row>
    <row r="34" spans="2:32" ht="27.75" customHeight="1" thickBot="1" x14ac:dyDescent="0.3">
      <c r="B34" s="168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  <c r="Y34" s="96"/>
      <c r="Z34" s="96"/>
      <c r="AA34" s="96"/>
      <c r="AB34" s="96"/>
      <c r="AC34" s="96"/>
      <c r="AD34" s="96"/>
      <c r="AE34" s="96"/>
      <c r="AF34" s="96"/>
    </row>
    <row r="35" spans="2:32" ht="29.4" customHeight="1" thickTop="1" x14ac:dyDescent="0.25">
      <c r="B35" s="193" t="s">
        <v>311</v>
      </c>
      <c r="C35" s="202" t="s">
        <v>275</v>
      </c>
      <c r="D35" s="203"/>
      <c r="E35" s="203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5"/>
      <c r="S35" s="199" t="s">
        <v>312</v>
      </c>
      <c r="T35" s="200"/>
      <c r="U35" s="276" t="s">
        <v>307</v>
      </c>
      <c r="V35" s="277"/>
      <c r="W35" s="39"/>
      <c r="Y35" s="281" t="s">
        <v>220</v>
      </c>
      <c r="Z35" s="282"/>
      <c r="AA35" s="282"/>
      <c r="AB35" s="282"/>
      <c r="AC35" s="282"/>
      <c r="AD35" s="282"/>
      <c r="AE35" s="282"/>
      <c r="AF35" s="283"/>
    </row>
    <row r="36" spans="2:32" ht="29.4" customHeight="1" x14ac:dyDescent="0.25">
      <c r="B36" s="194"/>
      <c r="C36" s="206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8"/>
      <c r="S36" s="201" t="s">
        <v>313</v>
      </c>
      <c r="T36" s="176"/>
      <c r="U36" s="299" t="s">
        <v>307</v>
      </c>
      <c r="V36" s="300"/>
      <c r="W36" s="40" t="s">
        <v>207</v>
      </c>
      <c r="X36" s="40" t="s">
        <v>189</v>
      </c>
      <c r="Y36" s="218" t="s">
        <v>276</v>
      </c>
      <c r="Z36" s="230"/>
      <c r="AA36" s="230"/>
      <c r="AB36" s="230"/>
      <c r="AC36" s="230"/>
      <c r="AD36" s="230"/>
      <c r="AE36" s="230"/>
      <c r="AF36" s="231"/>
    </row>
    <row r="37" spans="2:32" ht="21" customHeight="1" x14ac:dyDescent="0.25">
      <c r="B37" s="114" t="s">
        <v>314</v>
      </c>
      <c r="C37" s="209" t="s">
        <v>269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1"/>
      <c r="W37" s="40" t="s">
        <v>207</v>
      </c>
      <c r="X37" s="40" t="s">
        <v>189</v>
      </c>
      <c r="Y37" s="82" t="s">
        <v>214</v>
      </c>
      <c r="Z37" s="66"/>
      <c r="AA37" s="66"/>
      <c r="AB37" s="66"/>
      <c r="AC37" s="66"/>
      <c r="AD37" s="66"/>
      <c r="AE37" s="66"/>
      <c r="AF37" s="67"/>
    </row>
    <row r="38" spans="2:32" ht="22.5" customHeight="1" x14ac:dyDescent="0.25">
      <c r="B38" s="195" t="s">
        <v>200</v>
      </c>
      <c r="C38" s="173" t="s">
        <v>315</v>
      </c>
      <c r="D38" s="174"/>
      <c r="E38" s="174"/>
      <c r="F38" s="198"/>
      <c r="G38" s="232" t="s">
        <v>288</v>
      </c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4"/>
      <c r="T38" s="234"/>
      <c r="U38" s="234"/>
      <c r="V38" s="235"/>
      <c r="W38" s="64"/>
      <c r="Y38" s="41"/>
      <c r="Z38" s="42"/>
      <c r="AA38" s="42"/>
      <c r="AB38" s="42"/>
      <c r="AC38" s="42"/>
      <c r="AD38" s="42"/>
      <c r="AE38" s="42"/>
      <c r="AF38" s="46"/>
    </row>
    <row r="39" spans="2:32" ht="18.899999999999999" customHeight="1" x14ac:dyDescent="0.25">
      <c r="B39" s="196"/>
      <c r="C39" s="173" t="s">
        <v>316</v>
      </c>
      <c r="D39" s="174"/>
      <c r="E39" s="174"/>
      <c r="F39" s="198"/>
      <c r="G39" s="151" t="s">
        <v>281</v>
      </c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36"/>
      <c r="S39" s="216" t="s">
        <v>318</v>
      </c>
      <c r="T39" s="217"/>
      <c r="U39" s="171" t="s">
        <v>282</v>
      </c>
      <c r="V39" s="172"/>
      <c r="W39" s="40" t="s">
        <v>207</v>
      </c>
      <c r="X39" s="40" t="s">
        <v>189</v>
      </c>
      <c r="Y39" s="218" t="s">
        <v>215</v>
      </c>
      <c r="Z39" s="219"/>
      <c r="AA39" s="219"/>
      <c r="AB39" s="219"/>
      <c r="AC39" s="219"/>
      <c r="AD39" s="219"/>
      <c r="AE39" s="219"/>
      <c r="AF39" s="220"/>
    </row>
    <row r="40" spans="2:32" ht="18.899999999999999" customHeight="1" x14ac:dyDescent="0.25">
      <c r="B40" s="196"/>
      <c r="C40" s="173" t="s">
        <v>317</v>
      </c>
      <c r="D40" s="174"/>
      <c r="E40" s="174"/>
      <c r="F40" s="198"/>
      <c r="G40" s="212" t="s">
        <v>285</v>
      </c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6" t="s">
        <v>206</v>
      </c>
      <c r="T40" s="217"/>
      <c r="U40" s="214" t="s">
        <v>286</v>
      </c>
      <c r="V40" s="215"/>
      <c r="W40" s="68" t="s">
        <v>208</v>
      </c>
      <c r="X40" s="69"/>
      <c r="Y40" s="41"/>
      <c r="Z40" s="42" t="s">
        <v>329</v>
      </c>
      <c r="AA40" s="42"/>
      <c r="AB40" s="42"/>
      <c r="AC40" s="42"/>
      <c r="AD40" s="42"/>
      <c r="AE40" s="42"/>
      <c r="AF40" s="46"/>
    </row>
    <row r="41" spans="2:32" ht="18.899999999999999" customHeight="1" x14ac:dyDescent="0.25">
      <c r="B41" s="197"/>
      <c r="C41" s="173" t="s">
        <v>283</v>
      </c>
      <c r="D41" s="174"/>
      <c r="E41" s="174"/>
      <c r="F41" s="198"/>
      <c r="G41" s="212" t="s">
        <v>287</v>
      </c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36"/>
      <c r="S41" s="216" t="s">
        <v>212</v>
      </c>
      <c r="T41" s="217"/>
      <c r="U41" s="214"/>
      <c r="V41" s="215"/>
      <c r="W41" s="79"/>
      <c r="X41" s="69"/>
      <c r="Y41" s="41"/>
      <c r="Z41" s="42"/>
      <c r="AA41" s="42"/>
      <c r="AB41" s="42"/>
      <c r="AC41" s="42"/>
      <c r="AD41" s="42"/>
      <c r="AE41" s="42"/>
      <c r="AF41" s="46"/>
    </row>
    <row r="42" spans="2:32" ht="18.899999999999999" customHeight="1" x14ac:dyDescent="0.25">
      <c r="B42" s="195" t="s">
        <v>201</v>
      </c>
      <c r="C42" s="173" t="s">
        <v>319</v>
      </c>
      <c r="D42" s="174"/>
      <c r="E42" s="174"/>
      <c r="F42" s="198"/>
      <c r="G42" s="151" t="s">
        <v>221</v>
      </c>
      <c r="H42" s="152"/>
      <c r="I42" s="152"/>
      <c r="J42" s="152"/>
      <c r="K42" s="152"/>
      <c r="L42" s="152"/>
      <c r="M42" s="152"/>
      <c r="N42" s="152"/>
      <c r="O42" s="152"/>
      <c r="P42" s="152"/>
      <c r="Q42" s="265"/>
      <c r="R42" s="266"/>
      <c r="S42" s="173" t="s">
        <v>320</v>
      </c>
      <c r="T42" s="221"/>
      <c r="U42" s="214" t="s">
        <v>222</v>
      </c>
      <c r="V42" s="215"/>
      <c r="W42" s="70"/>
      <c r="X42" s="69"/>
      <c r="Y42" s="41"/>
      <c r="Z42" s="42"/>
      <c r="AA42" s="42"/>
      <c r="AB42" s="42"/>
      <c r="AC42" s="42"/>
      <c r="AD42" s="42"/>
      <c r="AE42" s="42"/>
      <c r="AF42" s="46"/>
    </row>
    <row r="43" spans="2:32" ht="18.899999999999999" customHeight="1" x14ac:dyDescent="0.25">
      <c r="B43" s="196"/>
      <c r="C43" s="173" t="s">
        <v>321</v>
      </c>
      <c r="D43" s="174"/>
      <c r="E43" s="174"/>
      <c r="F43" s="198"/>
      <c r="G43" s="151" t="s">
        <v>239</v>
      </c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36"/>
      <c r="S43" s="279" t="s">
        <v>322</v>
      </c>
      <c r="T43" s="280"/>
      <c r="U43" s="214" t="s">
        <v>223</v>
      </c>
      <c r="V43" s="215"/>
      <c r="W43" s="71"/>
      <c r="X43" s="69"/>
      <c r="Y43" s="41"/>
      <c r="Z43" s="42"/>
      <c r="AA43" s="42"/>
      <c r="AB43" s="42"/>
      <c r="AC43" s="42"/>
      <c r="AD43" s="42"/>
      <c r="AE43" s="42"/>
      <c r="AF43" s="46"/>
    </row>
    <row r="44" spans="2:32" ht="18.899999999999999" customHeight="1" x14ac:dyDescent="0.25">
      <c r="B44" s="197"/>
      <c r="C44" s="173" t="s">
        <v>323</v>
      </c>
      <c r="D44" s="174"/>
      <c r="E44" s="174"/>
      <c r="F44" s="198"/>
      <c r="G44" s="261"/>
      <c r="H44" s="262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4"/>
      <c r="W44" s="72"/>
      <c r="X44" s="69"/>
      <c r="Y44" s="41"/>
      <c r="Z44" s="42"/>
      <c r="AA44" s="42"/>
      <c r="AB44" s="42"/>
      <c r="AC44" s="42"/>
      <c r="AD44" s="42"/>
      <c r="AE44" s="42"/>
      <c r="AF44" s="46"/>
    </row>
    <row r="45" spans="2:32" ht="18.899999999999999" customHeight="1" x14ac:dyDescent="0.25">
      <c r="B45" s="272" t="s">
        <v>324</v>
      </c>
      <c r="C45" s="173" t="s">
        <v>18</v>
      </c>
      <c r="D45" s="174"/>
      <c r="E45" s="174"/>
      <c r="F45" s="198"/>
      <c r="G45" s="173" t="s">
        <v>229</v>
      </c>
      <c r="H45" s="174"/>
      <c r="I45" s="174"/>
      <c r="J45" s="174"/>
      <c r="K45" s="174"/>
      <c r="L45" s="175"/>
      <c r="M45" s="175"/>
      <c r="N45" s="175"/>
      <c r="O45" s="175"/>
      <c r="P45" s="176"/>
      <c r="Q45" s="173" t="s">
        <v>19</v>
      </c>
      <c r="R45" s="221"/>
      <c r="S45" s="173" t="s">
        <v>20</v>
      </c>
      <c r="T45" s="192"/>
      <c r="U45" s="173" t="s">
        <v>21</v>
      </c>
      <c r="V45" s="301"/>
      <c r="W45" s="40" t="s">
        <v>207</v>
      </c>
      <c r="X45" s="40" t="s">
        <v>189</v>
      </c>
      <c r="Y45" s="218" t="s">
        <v>216</v>
      </c>
      <c r="Z45" s="294"/>
      <c r="AA45" s="294"/>
      <c r="AB45" s="294"/>
      <c r="AC45" s="294"/>
      <c r="AD45" s="294"/>
      <c r="AE45" s="294"/>
      <c r="AF45" s="295"/>
    </row>
    <row r="46" spans="2:32" ht="18.899999999999999" customHeight="1" x14ac:dyDescent="0.25">
      <c r="B46" s="273"/>
      <c r="C46" s="112" t="s">
        <v>279</v>
      </c>
      <c r="D46" s="85" t="str">
        <f>IF(C46&lt;&gt;0,"년","")</f>
        <v>년</v>
      </c>
      <c r="E46" s="113">
        <v>0</v>
      </c>
      <c r="F46" s="85" t="str">
        <f>IF(E46&lt;&gt;0,"월","")</f>
        <v/>
      </c>
      <c r="G46" s="151"/>
      <c r="H46" s="152"/>
      <c r="I46" s="152"/>
      <c r="J46" s="152"/>
      <c r="K46" s="152"/>
      <c r="L46" s="153"/>
      <c r="M46" s="153"/>
      <c r="N46" s="153"/>
      <c r="O46" s="153"/>
      <c r="P46" s="154"/>
      <c r="Q46" s="188" t="s">
        <v>277</v>
      </c>
      <c r="R46" s="189"/>
      <c r="S46" s="188" t="s">
        <v>277</v>
      </c>
      <c r="T46" s="278"/>
      <c r="U46" s="151"/>
      <c r="V46" s="275"/>
      <c r="W46" s="48"/>
      <c r="X46" s="69"/>
      <c r="Y46" s="291" t="s">
        <v>217</v>
      </c>
      <c r="Z46" s="296"/>
      <c r="AA46" s="296"/>
      <c r="AB46" s="296"/>
      <c r="AC46" s="296"/>
      <c r="AD46" s="296"/>
      <c r="AE46" s="296"/>
      <c r="AF46" s="297"/>
    </row>
    <row r="47" spans="2:32" ht="18.899999999999999" customHeight="1" x14ac:dyDescent="0.25">
      <c r="B47" s="270" t="s">
        <v>193</v>
      </c>
      <c r="C47" s="105"/>
      <c r="D47" s="85" t="str">
        <f>IF(C47&lt;&gt;0,"년","")</f>
        <v/>
      </c>
      <c r="E47" s="106"/>
      <c r="F47" s="85" t="str">
        <f>IF(E47&lt;&gt;0,"월","")</f>
        <v/>
      </c>
      <c r="G47" s="151"/>
      <c r="H47" s="152"/>
      <c r="I47" s="152"/>
      <c r="J47" s="152"/>
      <c r="K47" s="152"/>
      <c r="L47" s="153"/>
      <c r="M47" s="153"/>
      <c r="N47" s="153"/>
      <c r="O47" s="153"/>
      <c r="P47" s="154"/>
      <c r="Q47" s="188"/>
      <c r="R47" s="189"/>
      <c r="S47" s="188"/>
      <c r="T47" s="278"/>
      <c r="U47" s="151"/>
      <c r="V47" s="275"/>
      <c r="W47" s="48"/>
      <c r="X47" s="69"/>
      <c r="Y47" s="298"/>
      <c r="Z47" s="296"/>
      <c r="AA47" s="296"/>
      <c r="AB47" s="296"/>
      <c r="AC47" s="296"/>
      <c r="AD47" s="296"/>
      <c r="AE47" s="296"/>
      <c r="AF47" s="297"/>
    </row>
    <row r="48" spans="2:32" ht="18.899999999999999" customHeight="1" x14ac:dyDescent="0.25">
      <c r="B48" s="271"/>
      <c r="C48" s="105"/>
      <c r="D48" s="85" t="str">
        <f>IF(C48&lt;&gt;0,"년","")</f>
        <v/>
      </c>
      <c r="E48" s="106"/>
      <c r="F48" s="85" t="str">
        <f>IF(E48&lt;&gt;0,"월","")</f>
        <v/>
      </c>
      <c r="G48" s="151"/>
      <c r="H48" s="152"/>
      <c r="I48" s="152"/>
      <c r="J48" s="152"/>
      <c r="K48" s="152"/>
      <c r="L48" s="153"/>
      <c r="M48" s="153"/>
      <c r="N48" s="153"/>
      <c r="O48" s="153"/>
      <c r="P48" s="154"/>
      <c r="Q48" s="188"/>
      <c r="R48" s="189"/>
      <c r="S48" s="188"/>
      <c r="T48" s="278"/>
      <c r="U48" s="151"/>
      <c r="V48" s="275"/>
      <c r="W48" s="48"/>
      <c r="X48" s="69"/>
      <c r="Y48" s="73" t="s">
        <v>218</v>
      </c>
      <c r="Z48" s="74"/>
      <c r="AA48" s="74"/>
      <c r="AB48" s="74"/>
      <c r="AC48" s="74"/>
      <c r="AD48" s="74"/>
      <c r="AE48" s="74"/>
      <c r="AF48" s="75"/>
    </row>
    <row r="49" spans="2:42" ht="18.899999999999999" customHeight="1" x14ac:dyDescent="0.25">
      <c r="B49" s="272" t="s">
        <v>325</v>
      </c>
      <c r="C49" s="173" t="s">
        <v>22</v>
      </c>
      <c r="D49" s="174"/>
      <c r="E49" s="174"/>
      <c r="F49" s="198"/>
      <c r="G49" s="173" t="s">
        <v>23</v>
      </c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221"/>
      <c r="U49" s="77" t="s">
        <v>24</v>
      </c>
      <c r="V49" s="109" t="s">
        <v>27</v>
      </c>
      <c r="W49" s="94"/>
      <c r="X49" s="69"/>
      <c r="Y49" s="41"/>
      <c r="Z49" s="42"/>
      <c r="AA49" s="42"/>
      <c r="AB49" s="42"/>
      <c r="AC49" s="42"/>
      <c r="AD49" s="42"/>
      <c r="AE49" s="42"/>
      <c r="AF49" s="46"/>
    </row>
    <row r="50" spans="2:42" ht="18.899999999999999" customHeight="1" x14ac:dyDescent="0.25">
      <c r="B50" s="273"/>
      <c r="C50" s="112" t="s">
        <v>279</v>
      </c>
      <c r="D50" s="85" t="str">
        <f>IF(C50&lt;&gt;0,"년","")</f>
        <v>년</v>
      </c>
      <c r="E50" s="113">
        <v>0</v>
      </c>
      <c r="F50" s="85" t="str">
        <f>IF(E50&lt;&gt;0,"월","")</f>
        <v/>
      </c>
      <c r="G50" s="151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90"/>
      <c r="U50" s="107"/>
      <c r="V50" s="110"/>
      <c r="W50" s="40" t="s">
        <v>207</v>
      </c>
      <c r="X50" s="40" t="s">
        <v>189</v>
      </c>
      <c r="Y50" s="76" t="s">
        <v>213</v>
      </c>
      <c r="Z50" s="42"/>
      <c r="AA50" s="42"/>
      <c r="AB50" s="42"/>
      <c r="AC50" s="42"/>
      <c r="AD50" s="42"/>
      <c r="AE50" s="42"/>
      <c r="AF50" s="46"/>
    </row>
    <row r="51" spans="2:42" ht="18.899999999999999" customHeight="1" x14ac:dyDescent="0.25">
      <c r="B51" s="274" t="s">
        <v>284</v>
      </c>
      <c r="C51" s="105"/>
      <c r="D51" s="85" t="str">
        <f>IF(C51&lt;&gt;0,"년","")</f>
        <v/>
      </c>
      <c r="E51" s="106"/>
      <c r="F51" s="85" t="str">
        <f>IF(E51&lt;&gt;0,"월","")</f>
        <v/>
      </c>
      <c r="G51" s="151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90"/>
      <c r="U51" s="107"/>
      <c r="V51" s="110"/>
      <c r="W51" s="72"/>
      <c r="X51" s="69"/>
      <c r="Y51" s="41"/>
      <c r="Z51" s="42"/>
      <c r="AA51" s="42"/>
      <c r="AB51" s="42"/>
      <c r="AC51" s="42"/>
      <c r="AD51" s="42"/>
      <c r="AE51" s="42"/>
      <c r="AF51" s="46"/>
    </row>
    <row r="52" spans="2:42" ht="18.899999999999999" customHeight="1" x14ac:dyDescent="0.25">
      <c r="B52" s="271"/>
      <c r="C52" s="105"/>
      <c r="D52" s="85" t="str">
        <f>IF(C52&lt;&gt;0,"년","")</f>
        <v/>
      </c>
      <c r="E52" s="106"/>
      <c r="F52" s="85" t="str">
        <f>IF(E52&lt;&gt;0,"월","")</f>
        <v/>
      </c>
      <c r="G52" s="151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90"/>
      <c r="U52" s="107"/>
      <c r="V52" s="110"/>
      <c r="W52" s="72"/>
      <c r="X52" s="69"/>
      <c r="Y52" s="41"/>
      <c r="Z52" s="42"/>
      <c r="AA52" s="42"/>
      <c r="AB52" s="42"/>
      <c r="AC52" s="42"/>
      <c r="AD52" s="42"/>
      <c r="AE52" s="42"/>
      <c r="AF52" s="46"/>
    </row>
    <row r="53" spans="2:42" ht="21" customHeight="1" x14ac:dyDescent="0.25">
      <c r="B53" s="272" t="s">
        <v>326</v>
      </c>
      <c r="C53" s="173" t="s">
        <v>25</v>
      </c>
      <c r="D53" s="174"/>
      <c r="E53" s="174"/>
      <c r="F53" s="174"/>
      <c r="G53" s="174"/>
      <c r="H53" s="174"/>
      <c r="I53" s="174"/>
      <c r="J53" s="174"/>
      <c r="K53" s="174"/>
      <c r="L53" s="175"/>
      <c r="M53" s="175"/>
      <c r="N53" s="175"/>
      <c r="O53" s="175"/>
      <c r="P53" s="176"/>
      <c r="Q53" s="173" t="s">
        <v>26</v>
      </c>
      <c r="R53" s="191"/>
      <c r="S53" s="192"/>
      <c r="T53" s="77" t="s">
        <v>204</v>
      </c>
      <c r="U53" s="173" t="s">
        <v>28</v>
      </c>
      <c r="V53" s="301"/>
      <c r="W53" s="40" t="s">
        <v>207</v>
      </c>
      <c r="X53" s="40" t="s">
        <v>189</v>
      </c>
      <c r="Y53" s="291" t="s">
        <v>235</v>
      </c>
      <c r="Z53" s="161"/>
      <c r="AA53" s="161"/>
      <c r="AB53" s="161"/>
      <c r="AC53" s="161"/>
      <c r="AD53" s="161"/>
      <c r="AE53" s="161"/>
      <c r="AF53" s="162"/>
    </row>
    <row r="54" spans="2:42" ht="18.899999999999999" customHeight="1" x14ac:dyDescent="0.25">
      <c r="B54" s="273"/>
      <c r="C54" s="112" t="s">
        <v>279</v>
      </c>
      <c r="D54" s="85" t="str">
        <f t="shared" ref="D54" si="0">IF(C54&lt;&gt;0,"년","")</f>
        <v>년</v>
      </c>
      <c r="E54" s="113">
        <v>0</v>
      </c>
      <c r="F54" s="85" t="str">
        <f t="shared" ref="F54" si="1">IF(E54&lt;&gt;0,"월","")</f>
        <v/>
      </c>
      <c r="G54" s="86" t="str">
        <f>IF(C54&lt;&gt;0,"~","")</f>
        <v>~</v>
      </c>
      <c r="H54" s="86">
        <f ca="1">YEAR(L68)</f>
        <v>2026</v>
      </c>
      <c r="I54" s="85" t="str">
        <f ca="1">IF(H54&lt;&gt;"현재",IF(H54&lt;&gt;0,"년",""),"")</f>
        <v>년</v>
      </c>
      <c r="J54" s="86">
        <f ca="1">MONTH(Q68)</f>
        <v>5</v>
      </c>
      <c r="K54" s="85" t="str">
        <f t="shared" ref="K54" ca="1" si="2">IF(J54&lt;&gt;0,"월","")</f>
        <v>월</v>
      </c>
      <c r="L54" s="85"/>
      <c r="M54" s="85" t="str">
        <f ca="1">IF(J54&lt;&gt;0,"(","")</f>
        <v>(</v>
      </c>
      <c r="N54" s="92" t="e">
        <f ca="1">IF(J54&lt;&gt;0,(H54-C54)+(J54-E54+1)/12,"")</f>
        <v>#VALUE!</v>
      </c>
      <c r="O54" s="85" t="str">
        <f ca="1">IF(J54&lt;&gt;0,"년","")</f>
        <v>년</v>
      </c>
      <c r="P54" s="87" t="str">
        <f ca="1">IF(J54&lt;&gt;0,")","")</f>
        <v>)</v>
      </c>
      <c r="Q54" s="244" t="str">
        <f>G42</f>
        <v>작성 예: 한국대학교</v>
      </c>
      <c r="R54" s="245"/>
      <c r="S54" s="246"/>
      <c r="T54" s="90" t="str">
        <f>U43</f>
        <v>작성 예: 정교수</v>
      </c>
      <c r="U54" s="302" t="str">
        <f>G43</f>
        <v>작성 예: 강의, 연구 등</v>
      </c>
      <c r="V54" s="303"/>
      <c r="W54" s="177" t="s">
        <v>268</v>
      </c>
      <c r="X54" s="178"/>
      <c r="Y54" s="165"/>
      <c r="Z54" s="161"/>
      <c r="AA54" s="161"/>
      <c r="AB54" s="161"/>
      <c r="AC54" s="161"/>
      <c r="AD54" s="161"/>
      <c r="AE54" s="161"/>
      <c r="AF54" s="162"/>
    </row>
    <row r="55" spans="2:42" ht="18.899999999999999" customHeight="1" x14ac:dyDescent="0.25">
      <c r="B55" s="273"/>
      <c r="C55" s="105"/>
      <c r="D55" s="85" t="str">
        <f t="shared" ref="D55:D63" si="3">IF(C55&lt;&gt;0,"년","")</f>
        <v/>
      </c>
      <c r="E55" s="106"/>
      <c r="F55" s="85" t="str">
        <f t="shared" ref="F55:F63" si="4">IF(E55&lt;&gt;0,"월","")</f>
        <v/>
      </c>
      <c r="G55" s="86" t="str">
        <f t="shared" ref="G55:G63" si="5">IF(C55&lt;&gt;0,"~","")</f>
        <v/>
      </c>
      <c r="H55" s="106"/>
      <c r="I55" s="85" t="str">
        <f t="shared" ref="I55:I63" si="6">IF(H55&lt;&gt;"현재",IF(H55&lt;&gt;0,"년",""),"")</f>
        <v/>
      </c>
      <c r="J55" s="106"/>
      <c r="K55" s="85" t="str">
        <f t="shared" ref="K55:K63" si="7">IF(J55&lt;&gt;0,"월","")</f>
        <v/>
      </c>
      <c r="L55" s="85"/>
      <c r="M55" s="85" t="str">
        <f t="shared" ref="M55:M63" si="8">IF(J55&lt;&gt;0,"(","")</f>
        <v/>
      </c>
      <c r="N55" s="92" t="str">
        <f t="shared" ref="N55:N63" si="9">IF(J55&lt;&gt;0,(H55-C55)+(J55-E55+1)/12,"")</f>
        <v/>
      </c>
      <c r="O55" s="85" t="str">
        <f t="shared" ref="O55:O63" si="10">IF(J55&lt;&gt;0,"년","")</f>
        <v/>
      </c>
      <c r="P55" s="87" t="str">
        <f t="shared" ref="P55:P63" si="11">IF(J55&lt;&gt;0,")","")</f>
        <v/>
      </c>
      <c r="Q55" s="151"/>
      <c r="R55" s="184"/>
      <c r="S55" s="154"/>
      <c r="T55" s="107"/>
      <c r="U55" s="180"/>
      <c r="V55" s="181"/>
      <c r="W55" s="177" t="s">
        <v>219</v>
      </c>
      <c r="X55" s="179"/>
      <c r="Y55" s="160" t="s">
        <v>237</v>
      </c>
      <c r="Z55" s="161"/>
      <c r="AA55" s="161"/>
      <c r="AB55" s="161"/>
      <c r="AC55" s="161"/>
      <c r="AD55" s="161"/>
      <c r="AE55" s="161"/>
      <c r="AF55" s="162"/>
      <c r="AI55" s="158"/>
      <c r="AJ55" s="159"/>
      <c r="AK55" s="159"/>
      <c r="AL55" s="159"/>
      <c r="AM55" s="159"/>
      <c r="AN55" s="159"/>
      <c r="AO55" s="159"/>
      <c r="AP55" s="159"/>
    </row>
    <row r="56" spans="2:42" ht="18.899999999999999" customHeight="1" x14ac:dyDescent="0.25">
      <c r="B56" s="304"/>
      <c r="C56" s="105"/>
      <c r="D56" s="85" t="str">
        <f t="shared" si="3"/>
        <v/>
      </c>
      <c r="E56" s="106"/>
      <c r="F56" s="85" t="str">
        <f t="shared" si="4"/>
        <v/>
      </c>
      <c r="G56" s="86" t="str">
        <f t="shared" si="5"/>
        <v/>
      </c>
      <c r="H56" s="106"/>
      <c r="I56" s="85" t="str">
        <f t="shared" si="6"/>
        <v/>
      </c>
      <c r="J56" s="106"/>
      <c r="K56" s="85" t="str">
        <f t="shared" si="7"/>
        <v/>
      </c>
      <c r="L56" s="85"/>
      <c r="M56" s="85" t="str">
        <f t="shared" si="8"/>
        <v/>
      </c>
      <c r="N56" s="92" t="str">
        <f t="shared" si="9"/>
        <v/>
      </c>
      <c r="O56" s="85" t="str">
        <f t="shared" si="10"/>
        <v/>
      </c>
      <c r="P56" s="87" t="str">
        <f t="shared" si="11"/>
        <v/>
      </c>
      <c r="Q56" s="151"/>
      <c r="R56" s="184"/>
      <c r="S56" s="154"/>
      <c r="T56" s="107"/>
      <c r="U56" s="180"/>
      <c r="V56" s="181"/>
      <c r="W56" s="65"/>
      <c r="Y56" s="160" t="s">
        <v>236</v>
      </c>
      <c r="Z56" s="161"/>
      <c r="AA56" s="161"/>
      <c r="AB56" s="161"/>
      <c r="AC56" s="161"/>
      <c r="AD56" s="161"/>
      <c r="AE56" s="161"/>
      <c r="AF56" s="162"/>
      <c r="AI56" s="159"/>
      <c r="AJ56" s="159"/>
      <c r="AK56" s="159"/>
      <c r="AL56" s="159"/>
      <c r="AM56" s="159"/>
      <c r="AN56" s="159"/>
      <c r="AO56" s="159"/>
      <c r="AP56" s="159"/>
    </row>
    <row r="57" spans="2:42" ht="18.899999999999999" customHeight="1" x14ac:dyDescent="0.25">
      <c r="B57" s="237" t="s">
        <v>195</v>
      </c>
      <c r="C57" s="105"/>
      <c r="D57" s="85" t="str">
        <f t="shared" si="3"/>
        <v/>
      </c>
      <c r="E57" s="106"/>
      <c r="F57" s="85" t="str">
        <f t="shared" si="4"/>
        <v/>
      </c>
      <c r="G57" s="86" t="str">
        <f t="shared" si="5"/>
        <v/>
      </c>
      <c r="H57" s="106"/>
      <c r="I57" s="85" t="str">
        <f t="shared" si="6"/>
        <v/>
      </c>
      <c r="J57" s="106"/>
      <c r="K57" s="85" t="str">
        <f t="shared" si="7"/>
        <v/>
      </c>
      <c r="L57" s="85"/>
      <c r="M57" s="85" t="str">
        <f t="shared" si="8"/>
        <v/>
      </c>
      <c r="N57" s="92" t="str">
        <f t="shared" si="9"/>
        <v/>
      </c>
      <c r="O57" s="85" t="str">
        <f t="shared" si="10"/>
        <v/>
      </c>
      <c r="P57" s="87" t="str">
        <f t="shared" si="11"/>
        <v/>
      </c>
      <c r="Q57" s="151"/>
      <c r="R57" s="184"/>
      <c r="S57" s="154"/>
      <c r="T57" s="107"/>
      <c r="U57" s="180"/>
      <c r="V57" s="181"/>
      <c r="W57" s="65"/>
      <c r="Y57" s="165"/>
      <c r="Z57" s="161"/>
      <c r="AA57" s="161"/>
      <c r="AB57" s="161"/>
      <c r="AC57" s="161"/>
      <c r="AD57" s="161"/>
      <c r="AE57" s="161"/>
      <c r="AF57" s="162"/>
    </row>
    <row r="58" spans="2:42" ht="18.899999999999999" customHeight="1" x14ac:dyDescent="0.25">
      <c r="B58" s="238"/>
      <c r="C58" s="105"/>
      <c r="D58" s="85" t="str">
        <f t="shared" si="3"/>
        <v/>
      </c>
      <c r="E58" s="106"/>
      <c r="F58" s="85" t="str">
        <f t="shared" si="4"/>
        <v/>
      </c>
      <c r="G58" s="86" t="str">
        <f t="shared" si="5"/>
        <v/>
      </c>
      <c r="H58" s="106"/>
      <c r="I58" s="85" t="str">
        <f t="shared" si="6"/>
        <v/>
      </c>
      <c r="J58" s="106"/>
      <c r="K58" s="85" t="str">
        <f t="shared" si="7"/>
        <v/>
      </c>
      <c r="L58" s="85"/>
      <c r="M58" s="85" t="str">
        <f t="shared" si="8"/>
        <v/>
      </c>
      <c r="N58" s="92" t="str">
        <f t="shared" si="9"/>
        <v/>
      </c>
      <c r="O58" s="85" t="str">
        <f t="shared" si="10"/>
        <v/>
      </c>
      <c r="P58" s="87" t="str">
        <f t="shared" si="11"/>
        <v/>
      </c>
      <c r="Q58" s="151"/>
      <c r="R58" s="184"/>
      <c r="S58" s="154"/>
      <c r="T58" s="107"/>
      <c r="U58" s="180"/>
      <c r="V58" s="181"/>
      <c r="W58" s="65"/>
      <c r="Y58" s="292"/>
      <c r="Z58" s="225"/>
      <c r="AA58" s="225"/>
      <c r="AB58" s="225"/>
      <c r="AC58" s="225"/>
      <c r="AD58" s="225"/>
      <c r="AE58" s="225"/>
      <c r="AF58" s="290"/>
    </row>
    <row r="59" spans="2:42" ht="18.899999999999999" customHeight="1" thickBot="1" x14ac:dyDescent="0.3">
      <c r="B59" s="238"/>
      <c r="C59" s="105"/>
      <c r="D59" s="85" t="str">
        <f t="shared" si="3"/>
        <v/>
      </c>
      <c r="E59" s="106"/>
      <c r="F59" s="85" t="str">
        <f t="shared" si="4"/>
        <v/>
      </c>
      <c r="G59" s="86" t="str">
        <f t="shared" si="5"/>
        <v/>
      </c>
      <c r="H59" s="106"/>
      <c r="I59" s="85" t="str">
        <f t="shared" si="6"/>
        <v/>
      </c>
      <c r="J59" s="106"/>
      <c r="K59" s="85" t="str">
        <f t="shared" si="7"/>
        <v/>
      </c>
      <c r="L59" s="85"/>
      <c r="M59" s="85" t="str">
        <f t="shared" si="8"/>
        <v/>
      </c>
      <c r="N59" s="92" t="str">
        <f t="shared" si="9"/>
        <v/>
      </c>
      <c r="O59" s="85" t="str">
        <f t="shared" si="10"/>
        <v/>
      </c>
      <c r="P59" s="87" t="str">
        <f t="shared" si="11"/>
        <v/>
      </c>
      <c r="Q59" s="151"/>
      <c r="R59" s="184"/>
      <c r="S59" s="154"/>
      <c r="T59" s="107"/>
      <c r="U59" s="180"/>
      <c r="V59" s="181"/>
      <c r="W59" s="65"/>
      <c r="Y59" s="293"/>
      <c r="Z59" s="228"/>
      <c r="AA59" s="228"/>
      <c r="AB59" s="228"/>
      <c r="AC59" s="228"/>
      <c r="AD59" s="228"/>
      <c r="AE59" s="228"/>
      <c r="AF59" s="229"/>
    </row>
    <row r="60" spans="2:42" ht="18.899999999999999" customHeight="1" thickTop="1" x14ac:dyDescent="0.25">
      <c r="B60" s="238"/>
      <c r="C60" s="105"/>
      <c r="D60" s="85" t="str">
        <f t="shared" si="3"/>
        <v/>
      </c>
      <c r="E60" s="106"/>
      <c r="F60" s="85" t="str">
        <f t="shared" si="4"/>
        <v/>
      </c>
      <c r="G60" s="86" t="str">
        <f t="shared" si="5"/>
        <v/>
      </c>
      <c r="H60" s="106"/>
      <c r="I60" s="85" t="str">
        <f t="shared" si="6"/>
        <v/>
      </c>
      <c r="J60" s="106"/>
      <c r="K60" s="85" t="str">
        <f t="shared" si="7"/>
        <v/>
      </c>
      <c r="L60" s="85"/>
      <c r="M60" s="85" t="str">
        <f t="shared" si="8"/>
        <v/>
      </c>
      <c r="N60" s="92" t="str">
        <f t="shared" si="9"/>
        <v/>
      </c>
      <c r="O60" s="85" t="str">
        <f t="shared" si="10"/>
        <v/>
      </c>
      <c r="P60" s="87" t="str">
        <f t="shared" si="11"/>
        <v/>
      </c>
      <c r="Q60" s="151"/>
      <c r="R60" s="184"/>
      <c r="S60" s="154"/>
      <c r="T60" s="107"/>
      <c r="U60" s="180"/>
      <c r="V60" s="181"/>
      <c r="W60" s="65"/>
      <c r="Y60" s="163"/>
      <c r="Z60" s="164"/>
      <c r="AA60" s="164"/>
      <c r="AB60" s="164"/>
      <c r="AC60" s="164"/>
      <c r="AD60" s="164"/>
      <c r="AE60" s="164"/>
      <c r="AF60" s="164"/>
    </row>
    <row r="61" spans="2:42" ht="18.899999999999999" customHeight="1" x14ac:dyDescent="0.25">
      <c r="B61" s="238"/>
      <c r="C61" s="105"/>
      <c r="D61" s="85" t="str">
        <f t="shared" si="3"/>
        <v/>
      </c>
      <c r="E61" s="106"/>
      <c r="F61" s="85" t="str">
        <f t="shared" si="4"/>
        <v/>
      </c>
      <c r="G61" s="86" t="str">
        <f t="shared" si="5"/>
        <v/>
      </c>
      <c r="H61" s="106"/>
      <c r="I61" s="85" t="str">
        <f t="shared" si="6"/>
        <v/>
      </c>
      <c r="J61" s="106"/>
      <c r="K61" s="85" t="str">
        <f t="shared" si="7"/>
        <v/>
      </c>
      <c r="L61" s="85"/>
      <c r="M61" s="85" t="str">
        <f t="shared" si="8"/>
        <v/>
      </c>
      <c r="N61" s="92" t="str">
        <f t="shared" si="9"/>
        <v/>
      </c>
      <c r="O61" s="85" t="str">
        <f t="shared" si="10"/>
        <v/>
      </c>
      <c r="P61" s="87" t="str">
        <f t="shared" si="11"/>
        <v/>
      </c>
      <c r="Q61" s="151"/>
      <c r="R61" s="184"/>
      <c r="S61" s="154"/>
      <c r="T61" s="107"/>
      <c r="U61" s="180"/>
      <c r="V61" s="181"/>
      <c r="W61" s="65"/>
      <c r="Y61" s="163"/>
      <c r="Z61" s="164"/>
      <c r="AA61" s="164"/>
      <c r="AB61" s="164"/>
      <c r="AC61" s="164"/>
      <c r="AD61" s="164"/>
      <c r="AE61" s="164"/>
      <c r="AF61" s="164"/>
    </row>
    <row r="62" spans="2:42" ht="18.899999999999999" customHeight="1" x14ac:dyDescent="0.25">
      <c r="B62" s="238"/>
      <c r="C62" s="105"/>
      <c r="D62" s="85" t="str">
        <f t="shared" si="3"/>
        <v/>
      </c>
      <c r="E62" s="106"/>
      <c r="F62" s="85" t="str">
        <f t="shared" si="4"/>
        <v/>
      </c>
      <c r="G62" s="86" t="str">
        <f t="shared" si="5"/>
        <v/>
      </c>
      <c r="H62" s="106"/>
      <c r="I62" s="85" t="str">
        <f t="shared" si="6"/>
        <v/>
      </c>
      <c r="J62" s="106"/>
      <c r="K62" s="85" t="str">
        <f t="shared" si="7"/>
        <v/>
      </c>
      <c r="L62" s="85"/>
      <c r="M62" s="85" t="str">
        <f t="shared" si="8"/>
        <v/>
      </c>
      <c r="N62" s="92" t="str">
        <f t="shared" si="9"/>
        <v/>
      </c>
      <c r="O62" s="85" t="str">
        <f t="shared" si="10"/>
        <v/>
      </c>
      <c r="P62" s="87" t="str">
        <f t="shared" si="11"/>
        <v/>
      </c>
      <c r="Q62" s="151"/>
      <c r="R62" s="184"/>
      <c r="S62" s="154"/>
      <c r="T62" s="107"/>
      <c r="U62" s="180"/>
      <c r="V62" s="181"/>
      <c r="W62" s="95"/>
      <c r="X62" s="96"/>
      <c r="Y62" s="88"/>
      <c r="Z62" s="89"/>
      <c r="AA62" s="89"/>
      <c r="AB62" s="89"/>
      <c r="AC62" s="89"/>
      <c r="AD62" s="89"/>
      <c r="AE62" s="89"/>
      <c r="AF62" s="89"/>
    </row>
    <row r="63" spans="2:42" ht="18.899999999999999" customHeight="1" thickBot="1" x14ac:dyDescent="0.3">
      <c r="B63" s="239"/>
      <c r="C63" s="115"/>
      <c r="D63" s="116" t="str">
        <f t="shared" si="3"/>
        <v/>
      </c>
      <c r="E63" s="117"/>
      <c r="F63" s="116" t="str">
        <f t="shared" si="4"/>
        <v/>
      </c>
      <c r="G63" s="118" t="str">
        <f t="shared" si="5"/>
        <v/>
      </c>
      <c r="H63" s="117"/>
      <c r="I63" s="116" t="str">
        <f t="shared" si="6"/>
        <v/>
      </c>
      <c r="J63" s="117"/>
      <c r="K63" s="116" t="str">
        <f t="shared" si="7"/>
        <v/>
      </c>
      <c r="L63" s="116"/>
      <c r="M63" s="116" t="str">
        <f t="shared" si="8"/>
        <v/>
      </c>
      <c r="N63" s="119" t="str">
        <f t="shared" si="9"/>
        <v/>
      </c>
      <c r="O63" s="116" t="str">
        <f t="shared" si="10"/>
        <v/>
      </c>
      <c r="P63" s="120" t="str">
        <f t="shared" si="11"/>
        <v/>
      </c>
      <c r="Q63" s="185"/>
      <c r="R63" s="186"/>
      <c r="S63" s="187"/>
      <c r="T63" s="121"/>
      <c r="U63" s="182"/>
      <c r="V63" s="183"/>
      <c r="W63" s="95"/>
      <c r="X63" s="96"/>
      <c r="Y63" s="89"/>
      <c r="Z63" s="89"/>
      <c r="AA63" s="89"/>
      <c r="AB63" s="89"/>
      <c r="AC63" s="89"/>
      <c r="AD63" s="89"/>
      <c r="AE63" s="89"/>
      <c r="AF63" s="89"/>
    </row>
    <row r="64" spans="2:42" ht="21" customHeight="1" thickBot="1" x14ac:dyDescent="0.3">
      <c r="B64" s="240" t="s">
        <v>202</v>
      </c>
      <c r="C64" s="250" t="s">
        <v>327</v>
      </c>
      <c r="D64" s="251"/>
      <c r="E64" s="251"/>
      <c r="F64" s="251"/>
      <c r="G64" s="251"/>
      <c r="H64" s="251"/>
      <c r="I64" s="251"/>
      <c r="J64" s="252"/>
      <c r="K64" s="252"/>
      <c r="L64" s="252"/>
      <c r="M64" s="252"/>
      <c r="N64" s="252"/>
      <c r="O64" s="252"/>
      <c r="P64" s="252"/>
      <c r="Q64" s="252"/>
      <c r="R64" s="252"/>
      <c r="S64" s="253"/>
      <c r="T64" s="247" t="s">
        <v>295</v>
      </c>
      <c r="U64" s="248"/>
      <c r="V64" s="249"/>
      <c r="W64" s="97"/>
      <c r="X64" s="96"/>
      <c r="Y64" s="89"/>
      <c r="Z64" s="89"/>
      <c r="AA64" s="89"/>
      <c r="AB64" s="89"/>
      <c r="AC64" s="89"/>
      <c r="AD64" s="89"/>
      <c r="AE64" s="89"/>
      <c r="AF64" s="89"/>
    </row>
    <row r="65" spans="2:32" ht="33.75" customHeight="1" thickBot="1" x14ac:dyDescent="0.3">
      <c r="B65" s="241"/>
      <c r="C65" s="242" t="s">
        <v>194</v>
      </c>
      <c r="D65" s="242"/>
      <c r="E65" s="242"/>
      <c r="F65" s="242"/>
      <c r="G65" s="243"/>
      <c r="H65" s="243"/>
      <c r="I65" s="243"/>
      <c r="J65" s="243"/>
      <c r="K65" s="243"/>
      <c r="L65" s="155" t="s">
        <v>230</v>
      </c>
      <c r="M65" s="156"/>
      <c r="N65" s="156"/>
      <c r="O65" s="156"/>
      <c r="P65" s="156"/>
      <c r="Q65" s="156"/>
      <c r="R65" s="156"/>
      <c r="S65" s="156"/>
      <c r="T65" s="156"/>
      <c r="U65" s="156"/>
      <c r="V65" s="157"/>
      <c r="W65" s="166" t="s">
        <v>238</v>
      </c>
      <c r="X65" s="167"/>
      <c r="Y65" s="167"/>
      <c r="Z65" s="167"/>
      <c r="AA65" s="167"/>
      <c r="AB65" s="167"/>
      <c r="AC65" s="167"/>
      <c r="AD65" s="167"/>
      <c r="AE65" s="167"/>
      <c r="AF65" s="89"/>
    </row>
    <row r="66" spans="2:32" ht="33.75" customHeight="1" thickTop="1" x14ac:dyDescent="0.25">
      <c r="B66" s="149" t="s">
        <v>310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98"/>
      <c r="X66" s="99"/>
      <c r="Y66" s="99"/>
      <c r="Z66" s="99"/>
      <c r="AA66" s="99"/>
      <c r="AB66" s="99"/>
      <c r="AC66" s="99"/>
      <c r="AD66" s="99"/>
      <c r="AE66" s="99"/>
      <c r="AF66" s="89"/>
    </row>
    <row r="67" spans="2:32" x14ac:dyDescent="0.25">
      <c r="W67" s="96"/>
      <c r="X67" s="96"/>
      <c r="Y67" s="89"/>
      <c r="Z67" s="89"/>
      <c r="AA67" s="89"/>
      <c r="AB67" s="89"/>
      <c r="AC67" s="89"/>
      <c r="AD67" s="89"/>
      <c r="AE67" s="89"/>
      <c r="AF67" s="89"/>
    </row>
    <row r="68" spans="2:32" ht="17.399999999999999" x14ac:dyDescent="0.25">
      <c r="C68" s="254" t="s">
        <v>267</v>
      </c>
      <c r="D68" s="255"/>
      <c r="E68" s="255"/>
      <c r="F68" s="255"/>
      <c r="G68" s="255"/>
      <c r="H68" s="255"/>
      <c r="I68" s="255"/>
      <c r="J68" s="255"/>
      <c r="K68" s="255"/>
      <c r="L68" s="256">
        <f ca="1">TODAY()</f>
        <v>46162</v>
      </c>
      <c r="M68" s="257"/>
      <c r="N68" s="257"/>
      <c r="O68" s="258" t="s">
        <v>265</v>
      </c>
      <c r="P68" s="259"/>
      <c r="Q68" s="108">
        <f ca="1">TODAY()</f>
        <v>46162</v>
      </c>
      <c r="R68" s="258" t="s">
        <v>266</v>
      </c>
      <c r="S68" s="260"/>
      <c r="W68" s="96"/>
      <c r="X68" s="96"/>
      <c r="Y68" s="89"/>
      <c r="Z68" s="89"/>
      <c r="AA68" s="89"/>
      <c r="AB68" s="89"/>
      <c r="AC68" s="89"/>
      <c r="AD68" s="89"/>
      <c r="AE68" s="89"/>
      <c r="AF68" s="89"/>
    </row>
    <row r="69" spans="2:32" ht="15" thickBot="1" x14ac:dyDescent="0.3">
      <c r="W69" s="96"/>
      <c r="X69" s="96"/>
      <c r="Y69" s="89"/>
      <c r="Z69" s="89"/>
      <c r="AA69" s="89"/>
      <c r="AB69" s="89"/>
      <c r="AC69" s="89"/>
      <c r="AD69" s="89"/>
      <c r="AE69" s="89"/>
      <c r="AF69" s="89"/>
    </row>
    <row r="70" spans="2:32" ht="17.399999999999999" thickTop="1" x14ac:dyDescent="0.25">
      <c r="B70" s="284" t="s">
        <v>330</v>
      </c>
      <c r="C70" s="285"/>
      <c r="D70" s="285"/>
      <c r="E70" s="285"/>
      <c r="F70" s="285"/>
      <c r="G70" s="285"/>
      <c r="H70" s="285"/>
      <c r="I70" s="286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8"/>
      <c r="W70" s="96"/>
      <c r="X70" s="96"/>
      <c r="Y70" s="100"/>
      <c r="Z70" s="89"/>
      <c r="AA70" s="89"/>
      <c r="AB70" s="89"/>
      <c r="AC70" s="89"/>
      <c r="AD70" s="89"/>
      <c r="AE70" s="89"/>
      <c r="AF70" s="89"/>
    </row>
    <row r="71" spans="2:32" x14ac:dyDescent="0.25">
      <c r="B71" s="101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102"/>
      <c r="O71" s="89"/>
      <c r="P71" s="89"/>
      <c r="Q71" s="89"/>
      <c r="R71" s="89"/>
      <c r="S71" s="89"/>
      <c r="T71" s="89"/>
      <c r="U71" s="89"/>
      <c r="V71" s="45"/>
      <c r="W71" s="96"/>
      <c r="X71" s="96"/>
      <c r="Y71" s="89"/>
      <c r="Z71" s="89"/>
      <c r="AA71" s="89"/>
      <c r="AB71" s="89"/>
      <c r="AC71" s="89"/>
      <c r="AD71" s="89"/>
      <c r="AE71" s="89"/>
      <c r="AF71" s="89"/>
    </row>
    <row r="72" spans="2:32" ht="16.5" customHeight="1" x14ac:dyDescent="0.25">
      <c r="B72" s="289" t="s">
        <v>209</v>
      </c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90"/>
      <c r="W72" s="96"/>
      <c r="X72" s="96"/>
      <c r="Y72" s="89"/>
      <c r="Z72" s="43"/>
      <c r="AA72" s="43"/>
      <c r="AB72" s="43"/>
      <c r="AC72" s="44"/>
      <c r="AD72" s="44"/>
      <c r="AE72" s="44"/>
      <c r="AF72" s="89"/>
    </row>
    <row r="73" spans="2:32" ht="16.5" customHeight="1" x14ac:dyDescent="0.25">
      <c r="B73" s="131" t="s">
        <v>211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3"/>
      <c r="W73" s="96"/>
      <c r="X73" s="96"/>
      <c r="Y73" s="89"/>
      <c r="Z73" s="43"/>
      <c r="AA73" s="43"/>
      <c r="AB73" s="43"/>
      <c r="AC73" s="135"/>
      <c r="AD73" s="135"/>
      <c r="AE73" s="135"/>
      <c r="AF73" s="89"/>
    </row>
    <row r="74" spans="2:32" ht="16.5" customHeight="1" x14ac:dyDescent="0.25">
      <c r="B74" s="131" t="s">
        <v>292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3"/>
      <c r="W74" s="96"/>
      <c r="X74" s="96"/>
      <c r="Y74" s="89"/>
      <c r="Z74" s="43"/>
      <c r="AA74" s="43"/>
      <c r="AB74" s="43"/>
      <c r="AC74" s="135"/>
      <c r="AD74" s="135"/>
      <c r="AE74" s="135"/>
      <c r="AF74" s="89"/>
    </row>
    <row r="75" spans="2:32" ht="16.5" customHeight="1" x14ac:dyDescent="0.25">
      <c r="B75" s="131" t="s">
        <v>293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3"/>
      <c r="W75" s="96"/>
      <c r="X75" s="96"/>
      <c r="Y75" s="89"/>
      <c r="Z75" s="43"/>
      <c r="AA75" s="43"/>
      <c r="AB75" s="43"/>
      <c r="AC75" s="135"/>
      <c r="AD75" s="135"/>
      <c r="AE75" s="135"/>
      <c r="AF75" s="89"/>
    </row>
    <row r="76" spans="2:32" ht="16.5" customHeight="1" thickBot="1" x14ac:dyDescent="0.3">
      <c r="B76" s="226" t="s">
        <v>294</v>
      </c>
      <c r="C76" s="227"/>
      <c r="D76" s="227"/>
      <c r="E76" s="227"/>
      <c r="F76" s="227"/>
      <c r="G76" s="227"/>
      <c r="H76" s="227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9"/>
      <c r="W76" s="96"/>
      <c r="X76" s="96"/>
      <c r="Y76" s="89"/>
      <c r="Z76" s="89"/>
      <c r="AA76" s="89"/>
      <c r="AB76" s="89"/>
      <c r="AC76" s="89"/>
      <c r="AD76" s="89"/>
      <c r="AE76" s="89"/>
      <c r="AF76" s="89"/>
    </row>
    <row r="77" spans="2:32" ht="16.5" customHeight="1" thickTop="1" x14ac:dyDescent="0.25">
      <c r="B77" s="136"/>
      <c r="C77" s="134"/>
      <c r="D77" s="134"/>
      <c r="E77" s="134"/>
      <c r="F77" s="134"/>
      <c r="G77" s="134"/>
      <c r="H77" s="134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96"/>
      <c r="X77" s="96"/>
      <c r="Y77" s="89"/>
      <c r="Z77" s="89"/>
      <c r="AA77" s="89"/>
      <c r="AB77" s="89"/>
      <c r="AC77" s="89"/>
      <c r="AD77" s="89"/>
      <c r="AE77" s="89"/>
      <c r="AF77" s="89"/>
    </row>
    <row r="78" spans="2:32" x14ac:dyDescent="0.25">
      <c r="W78" s="96"/>
      <c r="X78" s="96"/>
      <c r="Y78" s="43"/>
      <c r="Z78" s="43"/>
      <c r="AA78" s="43"/>
      <c r="AB78" s="43"/>
      <c r="AC78" s="44"/>
      <c r="AD78" s="44"/>
      <c r="AE78" s="44"/>
      <c r="AF78" s="89"/>
    </row>
    <row r="79" spans="2:32" x14ac:dyDescent="0.25">
      <c r="W79" s="96"/>
      <c r="X79" s="96"/>
      <c r="Y79" s="89"/>
      <c r="Z79" s="89"/>
      <c r="AA79" s="89"/>
      <c r="AB79" s="89"/>
      <c r="AC79" s="89"/>
      <c r="AD79" s="89"/>
      <c r="AE79" s="89"/>
      <c r="AF79" s="89"/>
    </row>
    <row r="80" spans="2:32" ht="15.6" x14ac:dyDescent="0.25">
      <c r="W80" s="96"/>
      <c r="X80" s="96"/>
      <c r="Y80" s="224"/>
      <c r="Z80" s="219"/>
      <c r="AA80" s="219"/>
      <c r="AB80" s="219"/>
      <c r="AC80" s="219"/>
      <c r="AD80" s="219"/>
      <c r="AE80" s="219"/>
      <c r="AF80" s="225"/>
    </row>
    <row r="81" spans="2:43" x14ac:dyDescent="0.25">
      <c r="W81" s="96"/>
      <c r="X81" s="96"/>
      <c r="Y81" s="222"/>
      <c r="Z81" s="223"/>
      <c r="AA81" s="223"/>
      <c r="AB81" s="223"/>
      <c r="AC81" s="223"/>
      <c r="AD81" s="223"/>
      <c r="AE81" s="223"/>
      <c r="AF81" s="89"/>
    </row>
    <row r="82" spans="2:43" x14ac:dyDescent="0.25">
      <c r="Y82" s="158"/>
      <c r="Z82" s="159"/>
      <c r="AA82" s="159"/>
      <c r="AB82" s="159"/>
      <c r="AC82" s="159"/>
      <c r="AD82" s="159"/>
      <c r="AE82" s="159"/>
      <c r="AF82" s="159"/>
    </row>
    <row r="83" spans="2:43" x14ac:dyDescent="0.25">
      <c r="Y83" s="159"/>
      <c r="Z83" s="159"/>
      <c r="AA83" s="159"/>
      <c r="AB83" s="159"/>
      <c r="AC83" s="159"/>
      <c r="AD83" s="159"/>
      <c r="AE83" s="159"/>
      <c r="AF83" s="159"/>
    </row>
    <row r="87" spans="2:43" ht="13.5" customHeight="1" x14ac:dyDescent="0.25"/>
    <row r="88" spans="2:43" ht="13.5" customHeight="1" x14ac:dyDescent="0.25"/>
    <row r="89" spans="2:43" ht="13.5" customHeight="1" x14ac:dyDescent="0.25"/>
    <row r="90" spans="2:43" ht="13.5" customHeight="1" x14ac:dyDescent="0.25"/>
    <row r="91" spans="2:43" ht="13.5" customHeight="1" x14ac:dyDescent="0.25"/>
    <row r="92" spans="2:43" ht="13.5" customHeight="1" x14ac:dyDescent="0.25"/>
    <row r="93" spans="2:43" ht="13.5" customHeight="1" x14ac:dyDescent="0.2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84"/>
      <c r="O93" s="39"/>
      <c r="P93" s="39"/>
      <c r="Q93" s="39"/>
      <c r="R93" s="39"/>
      <c r="S93" s="39"/>
      <c r="T93" s="39"/>
      <c r="U93" s="39"/>
      <c r="V93" s="39"/>
      <c r="W93" s="39"/>
      <c r="X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</row>
    <row r="94" spans="2:43" ht="13.5" customHeight="1" x14ac:dyDescent="0.2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84"/>
      <c r="O94" s="39"/>
      <c r="P94" s="39"/>
      <c r="Q94" s="39"/>
      <c r="R94" s="39"/>
      <c r="S94" s="39"/>
      <c r="T94" s="39"/>
      <c r="U94" s="39"/>
      <c r="V94" s="39"/>
      <c r="W94" s="39"/>
      <c r="X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</row>
    <row r="95" spans="2:43" ht="13.5" customHeight="1" x14ac:dyDescent="0.2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84"/>
      <c r="O95" s="39"/>
      <c r="P95" s="39"/>
      <c r="Q95" s="39"/>
      <c r="R95" s="39"/>
      <c r="S95" s="39"/>
      <c r="T95" s="39"/>
      <c r="U95" s="39"/>
      <c r="V95" s="39"/>
      <c r="W95" s="39"/>
      <c r="X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</row>
    <row r="96" spans="2:43" ht="13.5" customHeight="1" x14ac:dyDescent="0.2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84"/>
      <c r="O96" s="39"/>
      <c r="P96" s="39"/>
      <c r="Q96" s="39"/>
      <c r="R96" s="39"/>
      <c r="S96" s="39"/>
      <c r="T96" s="39"/>
      <c r="U96" s="39"/>
      <c r="V96" s="39"/>
      <c r="W96" s="39"/>
      <c r="X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</row>
    <row r="97" spans="2:47" ht="13.5" customHeight="1" x14ac:dyDescent="0.2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84"/>
      <c r="O97" s="39"/>
      <c r="P97" s="39"/>
      <c r="Q97" s="39"/>
      <c r="R97" s="39"/>
      <c r="S97" s="39"/>
      <c r="T97" s="39"/>
      <c r="U97" s="39"/>
      <c r="V97" s="39"/>
      <c r="W97" s="39"/>
      <c r="X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</row>
    <row r="98" spans="2:47" ht="13.5" customHeight="1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84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</row>
    <row r="99" spans="2:47" ht="13.5" customHeight="1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84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</row>
    <row r="100" spans="2:47" ht="13.5" customHeight="1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84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47"/>
      <c r="AP100" s="47"/>
      <c r="AQ100" s="47"/>
      <c r="AR100" s="42"/>
      <c r="AS100" s="42"/>
      <c r="AT100" s="42"/>
      <c r="AU100" s="42"/>
    </row>
    <row r="101" spans="2:47" ht="13.5" customHeight="1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84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47"/>
      <c r="AP101" s="47"/>
      <c r="AQ101" s="47"/>
      <c r="AR101" s="42"/>
      <c r="AS101" s="42"/>
      <c r="AT101" s="42"/>
      <c r="AU101" s="42"/>
    </row>
    <row r="102" spans="2:47" ht="13.5" customHeight="1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84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47"/>
      <c r="AP102" s="47"/>
      <c r="AQ102" s="47"/>
      <c r="AR102" s="42"/>
      <c r="AS102" s="42"/>
      <c r="AT102" s="42"/>
      <c r="AU102" s="42"/>
    </row>
    <row r="103" spans="2:47" ht="13.5" customHeight="1" x14ac:dyDescent="0.25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84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47"/>
      <c r="AP103" s="47"/>
      <c r="AQ103" s="47"/>
      <c r="AR103" s="42"/>
      <c r="AS103" s="42"/>
      <c r="AT103" s="42"/>
      <c r="AU103" s="42"/>
    </row>
    <row r="104" spans="2:47" ht="13.5" customHeight="1" x14ac:dyDescent="0.25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84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7"/>
      <c r="AP104" s="47"/>
      <c r="AQ104" s="47"/>
      <c r="AR104" s="42"/>
      <c r="AS104" s="42"/>
      <c r="AT104" s="42"/>
      <c r="AU104" s="42"/>
    </row>
    <row r="105" spans="2:47" x14ac:dyDescent="0.25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84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47"/>
      <c r="AP105" s="47"/>
      <c r="AQ105" s="47"/>
      <c r="AR105" s="42"/>
      <c r="AS105" s="42"/>
      <c r="AT105" s="42"/>
      <c r="AU105" s="42"/>
    </row>
    <row r="106" spans="2:47" x14ac:dyDescent="0.25">
      <c r="B106" s="39"/>
      <c r="C106" s="39" t="s">
        <v>77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84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8" t="s">
        <v>107</v>
      </c>
      <c r="AB106" s="38" t="s">
        <v>86</v>
      </c>
    </row>
    <row r="107" spans="2:47" ht="18" thickBot="1" x14ac:dyDescent="0.3">
      <c r="B107" s="39"/>
      <c r="C107" s="52">
        <v>1931</v>
      </c>
      <c r="D107" s="47"/>
      <c r="E107" s="47"/>
      <c r="F107" s="39"/>
      <c r="G107" s="39"/>
      <c r="H107" s="39" t="s">
        <v>76</v>
      </c>
      <c r="I107" s="39"/>
      <c r="J107" s="39"/>
      <c r="K107" s="39"/>
      <c r="L107" s="39"/>
      <c r="M107" s="39"/>
      <c r="N107" s="84"/>
      <c r="O107" s="39"/>
      <c r="P107" s="39"/>
      <c r="Q107" s="39"/>
      <c r="R107" s="39"/>
      <c r="S107" s="39"/>
      <c r="T107" s="39" t="s">
        <v>82</v>
      </c>
      <c r="U107" s="39" t="s">
        <v>85</v>
      </c>
      <c r="V107" s="39"/>
      <c r="W107" s="39"/>
      <c r="X107" s="39"/>
      <c r="Y107" s="39"/>
      <c r="Z107" s="50" t="s">
        <v>29</v>
      </c>
      <c r="AA107" s="122" t="s">
        <v>272</v>
      </c>
      <c r="AB107" s="123" t="s">
        <v>29</v>
      </c>
      <c r="AC107" s="123" t="s">
        <v>87</v>
      </c>
      <c r="AD107" s="123" t="s">
        <v>53</v>
      </c>
      <c r="AE107" s="123" t="s">
        <v>57</v>
      </c>
      <c r="AF107" s="123" t="s">
        <v>88</v>
      </c>
      <c r="AG107" s="123" t="s">
        <v>89</v>
      </c>
      <c r="AH107" s="123" t="s">
        <v>90</v>
      </c>
      <c r="AI107" s="123" t="s">
        <v>91</v>
      </c>
      <c r="AJ107" s="123" t="s">
        <v>92</v>
      </c>
      <c r="AK107" s="123" t="s">
        <v>106</v>
      </c>
      <c r="AL107" s="123" t="s">
        <v>30</v>
      </c>
      <c r="AM107" s="123" t="s">
        <v>31</v>
      </c>
      <c r="AN107" s="124" t="s">
        <v>93</v>
      </c>
    </row>
    <row r="108" spans="2:47" ht="15" thickTop="1" x14ac:dyDescent="0.25">
      <c r="B108" s="39"/>
      <c r="C108" s="52">
        <v>1932</v>
      </c>
      <c r="D108" s="47"/>
      <c r="E108" s="47"/>
      <c r="F108" s="39"/>
      <c r="G108" s="39"/>
      <c r="H108" s="53">
        <v>1</v>
      </c>
      <c r="I108" s="47"/>
      <c r="J108" s="47"/>
      <c r="K108" s="39"/>
      <c r="L108" s="39"/>
      <c r="M108" s="39"/>
      <c r="N108" s="84"/>
      <c r="O108" s="39"/>
      <c r="P108" s="39"/>
      <c r="Q108" s="39"/>
      <c r="R108" s="39"/>
      <c r="S108" s="39"/>
      <c r="T108" s="49" t="s">
        <v>78</v>
      </c>
      <c r="U108" s="49" t="s">
        <v>83</v>
      </c>
      <c r="V108" s="39"/>
      <c r="W108" s="39"/>
      <c r="X108" s="39"/>
      <c r="Y108" s="39"/>
      <c r="Z108" s="54" t="s">
        <v>87</v>
      </c>
      <c r="AA108" s="125" t="s">
        <v>273</v>
      </c>
      <c r="AB108" s="126" t="s">
        <v>45</v>
      </c>
      <c r="AC108" s="126" t="s">
        <v>48</v>
      </c>
      <c r="AD108" s="126" t="s">
        <v>53</v>
      </c>
      <c r="AE108" s="126" t="s">
        <v>57</v>
      </c>
      <c r="AF108" s="126" t="s">
        <v>63</v>
      </c>
      <c r="AG108" s="126" t="s">
        <v>68</v>
      </c>
      <c r="AH108" s="126" t="s">
        <v>94</v>
      </c>
      <c r="AI108" s="126" t="s">
        <v>70</v>
      </c>
      <c r="AJ108" s="126" t="s">
        <v>34</v>
      </c>
      <c r="AK108" s="126" t="s">
        <v>32</v>
      </c>
      <c r="AL108" s="126" t="s">
        <v>30</v>
      </c>
      <c r="AM108" s="126" t="s">
        <v>31</v>
      </c>
      <c r="AN108" s="127" t="s">
        <v>185</v>
      </c>
    </row>
    <row r="109" spans="2:47" ht="15" thickBot="1" x14ac:dyDescent="0.3">
      <c r="B109" s="39"/>
      <c r="C109" s="52">
        <v>1933</v>
      </c>
      <c r="D109" s="47"/>
      <c r="E109" s="47"/>
      <c r="F109" s="39"/>
      <c r="G109" s="39"/>
      <c r="H109" s="55">
        <v>2</v>
      </c>
      <c r="I109" s="47"/>
      <c r="J109" s="47"/>
      <c r="K109" s="39"/>
      <c r="L109" s="39"/>
      <c r="M109" s="39"/>
      <c r="N109" s="84"/>
      <c r="O109" s="39"/>
      <c r="P109" s="39"/>
      <c r="Q109" s="39"/>
      <c r="R109" s="39"/>
      <c r="S109" s="39"/>
      <c r="T109" s="52" t="s">
        <v>79</v>
      </c>
      <c r="U109" s="52" t="s">
        <v>84</v>
      </c>
      <c r="V109" s="39"/>
      <c r="W109" s="39"/>
      <c r="X109" s="39"/>
      <c r="Y109" s="39"/>
      <c r="Z109" s="54" t="s">
        <v>53</v>
      </c>
      <c r="AA109" s="125" t="s">
        <v>274</v>
      </c>
      <c r="AB109" s="126" t="s">
        <v>46</v>
      </c>
      <c r="AC109" s="126" t="s">
        <v>95</v>
      </c>
      <c r="AD109" s="126" t="s">
        <v>96</v>
      </c>
      <c r="AE109" s="126" t="s">
        <v>58</v>
      </c>
      <c r="AF109" s="126" t="s">
        <v>64</v>
      </c>
      <c r="AG109" s="126" t="s">
        <v>66</v>
      </c>
      <c r="AH109" s="126" t="s">
        <v>42</v>
      </c>
      <c r="AI109" s="126" t="s">
        <v>72</v>
      </c>
      <c r="AJ109" s="126" t="s">
        <v>35</v>
      </c>
      <c r="AK109" s="126" t="s">
        <v>33</v>
      </c>
      <c r="AL109" s="125" t="s">
        <v>289</v>
      </c>
      <c r="AM109" s="125" t="s">
        <v>289</v>
      </c>
      <c r="AN109" s="127" t="s">
        <v>184</v>
      </c>
    </row>
    <row r="110" spans="2:47" ht="15" thickBot="1" x14ac:dyDescent="0.3">
      <c r="B110" s="39"/>
      <c r="C110" s="49">
        <v>1934</v>
      </c>
      <c r="D110" s="47"/>
      <c r="E110" s="47"/>
      <c r="F110" s="39"/>
      <c r="G110" s="39"/>
      <c r="H110" s="55">
        <v>3</v>
      </c>
      <c r="I110" s="47"/>
      <c r="J110" s="47"/>
      <c r="K110" s="39"/>
      <c r="L110" s="39"/>
      <c r="M110" s="39"/>
      <c r="N110" s="84"/>
      <c r="O110" s="39"/>
      <c r="P110" s="39"/>
      <c r="Q110" s="39"/>
      <c r="R110" s="39"/>
      <c r="S110" s="39"/>
      <c r="T110" s="52" t="s">
        <v>80</v>
      </c>
      <c r="U110" s="56"/>
      <c r="V110" s="39"/>
      <c r="W110" s="39"/>
      <c r="X110" s="39"/>
      <c r="Y110" s="39"/>
      <c r="Z110" s="54" t="s">
        <v>57</v>
      </c>
      <c r="AA110" s="125" t="s">
        <v>289</v>
      </c>
      <c r="AB110" s="126" t="s">
        <v>47</v>
      </c>
      <c r="AC110" s="126" t="s">
        <v>49</v>
      </c>
      <c r="AD110" s="126" t="s">
        <v>54</v>
      </c>
      <c r="AE110" s="126" t="s">
        <v>59</v>
      </c>
      <c r="AF110" s="126" t="s">
        <v>65</v>
      </c>
      <c r="AG110" s="126" t="s">
        <v>67</v>
      </c>
      <c r="AH110" s="126" t="s">
        <v>43</v>
      </c>
      <c r="AI110" s="126" t="s">
        <v>71</v>
      </c>
      <c r="AJ110" s="126" t="s">
        <v>40</v>
      </c>
      <c r="AK110" s="125" t="s">
        <v>289</v>
      </c>
      <c r="AL110" s="126"/>
      <c r="AM110" s="126"/>
      <c r="AN110" s="127" t="s">
        <v>97</v>
      </c>
    </row>
    <row r="111" spans="2:47" ht="15" thickBot="1" x14ac:dyDescent="0.3">
      <c r="B111" s="39"/>
      <c r="C111" s="52">
        <v>1935</v>
      </c>
      <c r="D111" s="47"/>
      <c r="E111" s="47"/>
      <c r="F111" s="39"/>
      <c r="G111" s="39"/>
      <c r="H111" s="55">
        <v>4</v>
      </c>
      <c r="I111" s="47"/>
      <c r="J111" s="47"/>
      <c r="K111" s="39"/>
      <c r="L111" s="39"/>
      <c r="M111" s="39"/>
      <c r="N111" s="84"/>
      <c r="O111" s="39"/>
      <c r="P111" s="39"/>
      <c r="Q111" s="39"/>
      <c r="R111" s="39"/>
      <c r="S111" s="39"/>
      <c r="T111" s="56" t="s">
        <v>81</v>
      </c>
      <c r="U111" s="57" t="s">
        <v>278</v>
      </c>
      <c r="V111" s="39"/>
      <c r="W111" s="39"/>
      <c r="X111" s="39"/>
      <c r="Y111" s="39"/>
      <c r="Z111" s="54" t="s">
        <v>88</v>
      </c>
      <c r="AA111" s="128"/>
      <c r="AB111" s="126" t="s">
        <v>98</v>
      </c>
      <c r="AC111" s="126" t="s">
        <v>50</v>
      </c>
      <c r="AD111" s="126" t="s">
        <v>55</v>
      </c>
      <c r="AE111" s="126" t="s">
        <v>60</v>
      </c>
      <c r="AF111" s="126" t="s">
        <v>41</v>
      </c>
      <c r="AG111" s="126" t="s">
        <v>69</v>
      </c>
      <c r="AH111" s="126" t="s">
        <v>100</v>
      </c>
      <c r="AI111" s="126" t="s">
        <v>74</v>
      </c>
      <c r="AJ111" s="126" t="s">
        <v>36</v>
      </c>
      <c r="AK111" s="126"/>
      <c r="AL111" s="126"/>
      <c r="AM111" s="126"/>
      <c r="AN111" s="127" t="s">
        <v>190</v>
      </c>
    </row>
    <row r="112" spans="2:47" x14ac:dyDescent="0.25">
      <c r="B112" s="39"/>
      <c r="C112" s="52">
        <v>1936</v>
      </c>
      <c r="D112" s="47"/>
      <c r="E112" s="47"/>
      <c r="F112" s="39"/>
      <c r="G112" s="39"/>
      <c r="H112" s="55">
        <v>5</v>
      </c>
      <c r="I112" s="47"/>
      <c r="J112" s="47"/>
      <c r="K112" s="39"/>
      <c r="L112" s="39"/>
      <c r="M112" s="39"/>
      <c r="N112" s="84"/>
      <c r="O112" s="39"/>
      <c r="P112" s="39"/>
      <c r="Q112" s="39"/>
      <c r="R112" s="39"/>
      <c r="S112" s="39"/>
      <c r="T112" s="57" t="s">
        <v>278</v>
      </c>
      <c r="U112" s="39"/>
      <c r="V112" s="39"/>
      <c r="W112" s="39"/>
      <c r="X112" s="39"/>
      <c r="Y112" s="39"/>
      <c r="Z112" s="54" t="s">
        <v>89</v>
      </c>
      <c r="AA112" s="128"/>
      <c r="AB112" s="126" t="s">
        <v>37</v>
      </c>
      <c r="AC112" s="126" t="s">
        <v>51</v>
      </c>
      <c r="AD112" s="126" t="s">
        <v>56</v>
      </c>
      <c r="AE112" s="126" t="s">
        <v>61</v>
      </c>
      <c r="AF112" s="125" t="s">
        <v>289</v>
      </c>
      <c r="AG112" s="125" t="s">
        <v>289</v>
      </c>
      <c r="AH112" s="125" t="s">
        <v>290</v>
      </c>
      <c r="AI112" s="126" t="s">
        <v>73</v>
      </c>
      <c r="AJ112" s="126" t="s">
        <v>39</v>
      </c>
      <c r="AK112" s="126"/>
      <c r="AL112" s="126"/>
      <c r="AM112" s="126"/>
      <c r="AN112" s="127" t="s">
        <v>191</v>
      </c>
    </row>
    <row r="113" spans="2:47" ht="15" thickBot="1" x14ac:dyDescent="0.3">
      <c r="B113" s="39"/>
      <c r="C113" s="52">
        <v>1937</v>
      </c>
      <c r="D113" s="47"/>
      <c r="E113" s="47"/>
      <c r="F113" s="39"/>
      <c r="G113" s="39"/>
      <c r="H113" s="55">
        <v>6</v>
      </c>
      <c r="I113" s="47"/>
      <c r="J113" s="47"/>
      <c r="K113" s="39"/>
      <c r="L113" s="39"/>
      <c r="M113" s="39"/>
      <c r="N113" s="84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4" t="s">
        <v>108</v>
      </c>
      <c r="AA113" s="128"/>
      <c r="AB113" s="126" t="s">
        <v>38</v>
      </c>
      <c r="AC113" s="125" t="s">
        <v>289</v>
      </c>
      <c r="AD113" s="125" t="s">
        <v>289</v>
      </c>
      <c r="AE113" s="126" t="s">
        <v>62</v>
      </c>
      <c r="AF113" s="126"/>
      <c r="AG113" s="126"/>
      <c r="AH113" s="125" t="s">
        <v>291</v>
      </c>
      <c r="AI113" s="126" t="s">
        <v>75</v>
      </c>
      <c r="AJ113" s="126" t="s">
        <v>99</v>
      </c>
      <c r="AK113" s="126"/>
      <c r="AL113" s="126"/>
      <c r="AM113" s="126"/>
      <c r="AN113" s="127" t="s">
        <v>192</v>
      </c>
    </row>
    <row r="114" spans="2:47" x14ac:dyDescent="0.25">
      <c r="B114" s="39"/>
      <c r="C114" s="49">
        <v>1938</v>
      </c>
      <c r="D114" s="47"/>
      <c r="E114" s="47"/>
      <c r="F114" s="39"/>
      <c r="G114" s="39"/>
      <c r="H114" s="55">
        <v>7</v>
      </c>
      <c r="I114" s="47"/>
      <c r="J114" s="47"/>
      <c r="K114" s="39"/>
      <c r="L114" s="39"/>
      <c r="M114" s="39"/>
      <c r="N114" s="84"/>
      <c r="O114" s="39"/>
      <c r="P114" s="39"/>
      <c r="Q114" s="39"/>
      <c r="R114" s="39"/>
      <c r="S114" s="39"/>
      <c r="T114" s="49" t="s">
        <v>186</v>
      </c>
      <c r="U114" s="39"/>
      <c r="V114" s="39"/>
      <c r="W114" s="39"/>
      <c r="X114" s="39"/>
      <c r="Y114" s="39"/>
      <c r="Z114" s="54" t="s">
        <v>91</v>
      </c>
      <c r="AA114" s="128"/>
      <c r="AB114" s="126" t="s">
        <v>44</v>
      </c>
      <c r="AC114" s="126"/>
      <c r="AD114" s="126"/>
      <c r="AE114" s="125" t="s">
        <v>289</v>
      </c>
      <c r="AF114" s="126"/>
      <c r="AG114" s="126"/>
      <c r="AH114" s="125" t="s">
        <v>289</v>
      </c>
      <c r="AI114" s="126" t="s">
        <v>101</v>
      </c>
      <c r="AJ114" s="126" t="s">
        <v>52</v>
      </c>
      <c r="AK114" s="126"/>
      <c r="AL114" s="126"/>
      <c r="AM114" s="126"/>
      <c r="AN114" s="127" t="s">
        <v>289</v>
      </c>
    </row>
    <row r="115" spans="2:47" ht="15" thickBot="1" x14ac:dyDescent="0.3">
      <c r="B115" s="39"/>
      <c r="C115" s="52">
        <v>1939</v>
      </c>
      <c r="D115" s="47"/>
      <c r="E115" s="47"/>
      <c r="F115" s="39"/>
      <c r="G115" s="39"/>
      <c r="H115" s="55">
        <v>8</v>
      </c>
      <c r="I115" s="47"/>
      <c r="J115" s="47"/>
      <c r="K115" s="39"/>
      <c r="L115" s="39"/>
      <c r="M115" s="39"/>
      <c r="N115" s="84"/>
      <c r="O115" s="39"/>
      <c r="P115" s="39"/>
      <c r="Q115" s="39"/>
      <c r="R115" s="39"/>
      <c r="S115" s="39"/>
      <c r="T115" s="56" t="s">
        <v>187</v>
      </c>
      <c r="U115" s="39"/>
      <c r="V115" s="39"/>
      <c r="W115" s="39"/>
      <c r="X115" s="39"/>
      <c r="Y115" s="39"/>
      <c r="Z115" s="54" t="s">
        <v>92</v>
      </c>
      <c r="AA115" s="128"/>
      <c r="AB115" s="126" t="s">
        <v>102</v>
      </c>
      <c r="AC115" s="126"/>
      <c r="AD115" s="126"/>
      <c r="AE115" s="126"/>
      <c r="AF115" s="126"/>
      <c r="AG115" s="126"/>
      <c r="AH115" s="126"/>
      <c r="AI115" s="125" t="s">
        <v>289</v>
      </c>
      <c r="AJ115" s="126" t="s">
        <v>103</v>
      </c>
      <c r="AK115" s="126"/>
      <c r="AL115" s="126"/>
      <c r="AM115" s="126"/>
      <c r="AN115" s="127"/>
    </row>
    <row r="116" spans="2:47" x14ac:dyDescent="0.25">
      <c r="B116" s="39"/>
      <c r="C116" s="52">
        <v>1940</v>
      </c>
      <c r="D116" s="47"/>
      <c r="E116" s="47"/>
      <c r="F116" s="39"/>
      <c r="G116" s="39"/>
      <c r="H116" s="55">
        <v>9</v>
      </c>
      <c r="I116" s="47"/>
      <c r="J116" s="47"/>
      <c r="K116" s="39"/>
      <c r="L116" s="39"/>
      <c r="M116" s="39"/>
      <c r="N116" s="84"/>
      <c r="O116" s="39"/>
      <c r="P116" s="39"/>
      <c r="Q116" s="39"/>
      <c r="R116" s="39"/>
      <c r="S116" s="39"/>
      <c r="T116" s="57" t="s">
        <v>278</v>
      </c>
      <c r="U116" s="39"/>
      <c r="V116" s="39"/>
      <c r="W116" s="39"/>
      <c r="X116" s="39"/>
      <c r="Y116" s="39"/>
      <c r="Z116" s="54" t="s">
        <v>106</v>
      </c>
      <c r="AA116" s="128"/>
      <c r="AB116" s="126" t="s">
        <v>104</v>
      </c>
      <c r="AC116" s="126"/>
      <c r="AD116" s="126"/>
      <c r="AE116" s="126"/>
      <c r="AF116" s="126"/>
      <c r="AG116" s="126"/>
      <c r="AH116" s="126"/>
      <c r="AI116" s="126"/>
      <c r="AJ116" s="125" t="s">
        <v>289</v>
      </c>
      <c r="AK116" s="126"/>
      <c r="AL116" s="126"/>
      <c r="AM116" s="126"/>
      <c r="AN116" s="127"/>
    </row>
    <row r="117" spans="2:47" ht="15" thickBot="1" x14ac:dyDescent="0.3">
      <c r="B117" s="39"/>
      <c r="C117" s="52">
        <v>1941</v>
      </c>
      <c r="D117" s="47"/>
      <c r="E117" s="47"/>
      <c r="F117" s="39"/>
      <c r="G117" s="39"/>
      <c r="H117" s="55">
        <v>10</v>
      </c>
      <c r="I117" s="47"/>
      <c r="J117" s="47"/>
      <c r="K117" s="39"/>
      <c r="L117" s="39"/>
      <c r="M117" s="39"/>
      <c r="N117" s="84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4" t="s">
        <v>30</v>
      </c>
      <c r="AA117" s="128"/>
      <c r="AB117" s="126" t="s">
        <v>17</v>
      </c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7"/>
    </row>
    <row r="118" spans="2:47" x14ac:dyDescent="0.25">
      <c r="B118" s="39"/>
      <c r="C118" s="49">
        <v>1942</v>
      </c>
      <c r="D118" s="47"/>
      <c r="E118" s="47"/>
      <c r="F118" s="39"/>
      <c r="G118" s="39"/>
      <c r="H118" s="55">
        <v>11</v>
      </c>
      <c r="I118" s="47"/>
      <c r="J118" s="47"/>
      <c r="K118" s="39"/>
      <c r="L118" s="39"/>
      <c r="M118" s="39"/>
      <c r="N118" s="84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54" t="s">
        <v>31</v>
      </c>
      <c r="AA118" s="128"/>
      <c r="AB118" s="129" t="s">
        <v>105</v>
      </c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30"/>
    </row>
    <row r="119" spans="2:47" x14ac:dyDescent="0.25">
      <c r="B119" s="39"/>
      <c r="C119" s="52">
        <v>1943</v>
      </c>
      <c r="D119" s="47"/>
      <c r="E119" s="47"/>
      <c r="F119" s="39"/>
      <c r="G119" s="39"/>
      <c r="H119" s="58">
        <v>12</v>
      </c>
      <c r="I119" s="47"/>
      <c r="J119" s="47"/>
      <c r="K119" s="39"/>
      <c r="L119" s="39"/>
      <c r="M119" s="39"/>
      <c r="N119" s="84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59" t="s">
        <v>93</v>
      </c>
      <c r="AA119" s="128"/>
      <c r="AB119" s="125" t="s">
        <v>289</v>
      </c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</row>
    <row r="120" spans="2:47" x14ac:dyDescent="0.25">
      <c r="B120" s="39"/>
      <c r="C120" s="52">
        <v>1944</v>
      </c>
      <c r="D120" s="47"/>
      <c r="E120" s="47"/>
      <c r="F120" s="39"/>
      <c r="G120" s="39"/>
      <c r="H120" s="39">
        <v>0</v>
      </c>
      <c r="I120" s="39"/>
      <c r="J120" s="39"/>
      <c r="K120" s="39"/>
      <c r="L120" s="39"/>
      <c r="M120" s="39"/>
      <c r="N120" s="84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111" t="s">
        <v>272</v>
      </c>
    </row>
    <row r="121" spans="2:47" ht="15" thickBot="1" x14ac:dyDescent="0.3">
      <c r="B121" s="39"/>
      <c r="C121" s="52">
        <v>1945</v>
      </c>
      <c r="D121" s="47"/>
      <c r="E121" s="47"/>
      <c r="F121" s="39"/>
      <c r="G121" s="39"/>
      <c r="H121" s="39"/>
      <c r="I121" s="39"/>
      <c r="J121" s="39"/>
      <c r="K121" s="39"/>
      <c r="L121" s="39"/>
      <c r="M121" s="39"/>
      <c r="N121" s="84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AO121" s="51"/>
      <c r="AP121" s="51"/>
      <c r="AQ121" s="47"/>
      <c r="AR121" s="42"/>
      <c r="AS121" s="42"/>
      <c r="AT121" s="42"/>
      <c r="AU121" s="42"/>
    </row>
    <row r="122" spans="2:47" x14ac:dyDescent="0.25">
      <c r="B122" s="39"/>
      <c r="C122" s="49">
        <v>1946</v>
      </c>
      <c r="D122" s="47"/>
      <c r="E122" s="47"/>
      <c r="F122" s="39"/>
      <c r="G122" s="39"/>
      <c r="H122" s="60" t="s">
        <v>109</v>
      </c>
      <c r="I122" s="61"/>
      <c r="J122" s="61"/>
      <c r="K122" s="39"/>
      <c r="L122" s="39"/>
      <c r="M122" s="39"/>
      <c r="N122" s="84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47"/>
      <c r="Z122" s="48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47"/>
      <c r="AR122" s="42"/>
      <c r="AS122" s="42"/>
      <c r="AT122" s="42"/>
      <c r="AU122" s="42"/>
    </row>
    <row r="123" spans="2:47" x14ac:dyDescent="0.25">
      <c r="B123" s="39"/>
      <c r="C123" s="52">
        <v>1947</v>
      </c>
      <c r="D123" s="47"/>
      <c r="E123" s="47"/>
      <c r="F123" s="39"/>
      <c r="G123" s="39"/>
      <c r="H123" s="62" t="s">
        <v>110</v>
      </c>
      <c r="I123" s="61"/>
      <c r="J123" s="61"/>
      <c r="K123" s="39"/>
      <c r="L123" s="39"/>
      <c r="M123" s="39"/>
      <c r="N123" s="84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2"/>
      <c r="AS123" s="42"/>
      <c r="AT123" s="42"/>
      <c r="AU123" s="42"/>
    </row>
    <row r="124" spans="2:47" x14ac:dyDescent="0.25">
      <c r="B124" s="39"/>
      <c r="C124" s="52">
        <v>1948</v>
      </c>
      <c r="D124" s="47"/>
      <c r="E124" s="47"/>
      <c r="F124" s="39"/>
      <c r="G124" s="39"/>
      <c r="H124" s="62" t="s">
        <v>111</v>
      </c>
      <c r="I124" s="61"/>
      <c r="J124" s="61"/>
      <c r="K124" s="39"/>
      <c r="L124" s="39"/>
      <c r="M124" s="39"/>
      <c r="N124" s="84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2"/>
      <c r="AS124" s="42"/>
      <c r="AT124" s="42"/>
      <c r="AU124" s="42"/>
    </row>
    <row r="125" spans="2:47" ht="15" thickBot="1" x14ac:dyDescent="0.3">
      <c r="B125" s="39"/>
      <c r="C125" s="52">
        <v>1949</v>
      </c>
      <c r="D125" s="47"/>
      <c r="E125" s="47"/>
      <c r="F125" s="39"/>
      <c r="G125" s="39"/>
      <c r="H125" s="62" t="s">
        <v>112</v>
      </c>
      <c r="I125" s="61"/>
      <c r="J125" s="61"/>
      <c r="K125" s="39"/>
      <c r="L125" s="39"/>
      <c r="M125" s="39"/>
      <c r="N125" s="84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2"/>
      <c r="AS125" s="42"/>
      <c r="AT125" s="42"/>
      <c r="AU125" s="42"/>
    </row>
    <row r="126" spans="2:47" x14ac:dyDescent="0.25">
      <c r="B126" s="39"/>
      <c r="C126" s="49">
        <v>1950</v>
      </c>
      <c r="D126" s="47"/>
      <c r="E126" s="47"/>
      <c r="F126" s="39"/>
      <c r="G126" s="39"/>
      <c r="H126" s="62" t="s">
        <v>113</v>
      </c>
      <c r="I126" s="61"/>
      <c r="J126" s="61"/>
      <c r="K126" s="39"/>
      <c r="L126" s="39"/>
      <c r="M126" s="39"/>
      <c r="N126" s="84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 t="s">
        <v>210</v>
      </c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47"/>
      <c r="AP126" s="47"/>
      <c r="AQ126" s="47"/>
      <c r="AR126" s="42"/>
      <c r="AS126" s="42"/>
      <c r="AT126" s="42"/>
      <c r="AU126" s="42"/>
    </row>
    <row r="127" spans="2:47" x14ac:dyDescent="0.25">
      <c r="B127" s="39"/>
      <c r="C127" s="52">
        <v>1951</v>
      </c>
      <c r="D127" s="47"/>
      <c r="E127" s="47"/>
      <c r="F127" s="39"/>
      <c r="G127" s="39"/>
      <c r="H127" s="62" t="s">
        <v>114</v>
      </c>
      <c r="I127" s="61"/>
      <c r="J127" s="61"/>
      <c r="K127" s="39"/>
      <c r="L127" s="39"/>
      <c r="M127" s="39"/>
      <c r="N127" s="84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8" t="s">
        <v>196</v>
      </c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47"/>
      <c r="AP127" s="47"/>
      <c r="AQ127" s="47"/>
      <c r="AR127" s="42"/>
      <c r="AS127" s="42"/>
      <c r="AT127" s="42"/>
      <c r="AU127" s="42"/>
    </row>
    <row r="128" spans="2:47" x14ac:dyDescent="0.25">
      <c r="B128" s="39"/>
      <c r="C128" s="52">
        <v>1952</v>
      </c>
      <c r="D128" s="47"/>
      <c r="E128" s="47"/>
      <c r="F128" s="39"/>
      <c r="G128" s="39"/>
      <c r="H128" s="62" t="s">
        <v>115</v>
      </c>
      <c r="I128" s="61"/>
      <c r="J128" s="61"/>
      <c r="K128" s="39"/>
      <c r="L128" s="39"/>
      <c r="M128" s="39"/>
      <c r="N128" s="84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8" t="s">
        <v>197</v>
      </c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</row>
    <row r="129" spans="2:43" ht="15" thickBot="1" x14ac:dyDescent="0.3">
      <c r="B129" s="39"/>
      <c r="C129" s="52">
        <v>1953</v>
      </c>
      <c r="D129" s="47"/>
      <c r="E129" s="47"/>
      <c r="F129" s="39"/>
      <c r="G129" s="39"/>
      <c r="H129" s="62" t="s">
        <v>116</v>
      </c>
      <c r="I129" s="61"/>
      <c r="J129" s="61"/>
      <c r="K129" s="39"/>
      <c r="L129" s="39"/>
      <c r="M129" s="39"/>
      <c r="N129" s="84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8" t="s">
        <v>198</v>
      </c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</row>
    <row r="130" spans="2:43" x14ac:dyDescent="0.25">
      <c r="B130" s="39"/>
      <c r="C130" s="49">
        <v>1954</v>
      </c>
      <c r="D130" s="47"/>
      <c r="E130" s="47"/>
      <c r="F130" s="39"/>
      <c r="G130" s="39"/>
      <c r="H130" s="62" t="s">
        <v>117</v>
      </c>
      <c r="I130" s="61"/>
      <c r="J130" s="61"/>
      <c r="K130" s="39"/>
      <c r="L130" s="39"/>
      <c r="M130" s="39"/>
      <c r="N130" s="84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8" t="s">
        <v>199</v>
      </c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</row>
    <row r="131" spans="2:43" x14ac:dyDescent="0.25">
      <c r="B131" s="39"/>
      <c r="C131" s="52">
        <v>1955</v>
      </c>
      <c r="D131" s="47"/>
      <c r="E131" s="47"/>
      <c r="F131" s="39"/>
      <c r="G131" s="39"/>
      <c r="H131" s="62" t="s">
        <v>118</v>
      </c>
      <c r="I131" s="61"/>
      <c r="J131" s="61"/>
      <c r="K131" s="39"/>
      <c r="L131" s="39"/>
      <c r="M131" s="39"/>
      <c r="N131" s="84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</row>
    <row r="132" spans="2:43" x14ac:dyDescent="0.25">
      <c r="B132" s="39"/>
      <c r="C132" s="52">
        <v>1956</v>
      </c>
      <c r="D132" s="47"/>
      <c r="E132" s="47"/>
      <c r="F132" s="39"/>
      <c r="G132" s="39"/>
      <c r="H132" s="62" t="s">
        <v>119</v>
      </c>
      <c r="I132" s="61"/>
      <c r="J132" s="61"/>
      <c r="K132" s="39"/>
      <c r="L132" s="39"/>
      <c r="M132" s="39"/>
      <c r="N132" s="84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</row>
    <row r="133" spans="2:43" ht="15" thickBot="1" x14ac:dyDescent="0.3">
      <c r="B133" s="39"/>
      <c r="C133" s="52">
        <v>1957</v>
      </c>
      <c r="D133" s="47"/>
      <c r="E133" s="47"/>
      <c r="F133" s="39"/>
      <c r="G133" s="39"/>
      <c r="H133" s="62" t="s">
        <v>120</v>
      </c>
      <c r="I133" s="61"/>
      <c r="J133" s="61"/>
      <c r="K133" s="39"/>
      <c r="L133" s="39"/>
      <c r="M133" s="39"/>
      <c r="N133" s="84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</row>
    <row r="134" spans="2:43" x14ac:dyDescent="0.25">
      <c r="B134" s="39"/>
      <c r="C134" s="49">
        <v>1958</v>
      </c>
      <c r="D134" s="47"/>
      <c r="E134" s="47"/>
      <c r="F134" s="39"/>
      <c r="G134" s="39"/>
      <c r="H134" s="62" t="s">
        <v>121</v>
      </c>
      <c r="I134" s="61"/>
      <c r="J134" s="61"/>
      <c r="K134" s="39"/>
      <c r="L134" s="39"/>
      <c r="M134" s="39"/>
      <c r="N134" s="84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</row>
    <row r="135" spans="2:43" x14ac:dyDescent="0.25">
      <c r="B135" s="39"/>
      <c r="C135" s="52">
        <v>1959</v>
      </c>
      <c r="D135" s="47"/>
      <c r="E135" s="47"/>
      <c r="F135" s="39"/>
      <c r="G135" s="39"/>
      <c r="H135" s="62" t="s">
        <v>122</v>
      </c>
      <c r="I135" s="61"/>
      <c r="J135" s="61"/>
      <c r="K135" s="39"/>
      <c r="L135" s="39"/>
      <c r="M135" s="39"/>
      <c r="N135" s="84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</row>
    <row r="136" spans="2:43" x14ac:dyDescent="0.25">
      <c r="B136" s="39"/>
      <c r="C136" s="52">
        <v>1960</v>
      </c>
      <c r="D136" s="47"/>
      <c r="E136" s="47"/>
      <c r="F136" s="39"/>
      <c r="G136" s="39"/>
      <c r="H136" s="62" t="s">
        <v>123</v>
      </c>
      <c r="I136" s="61"/>
      <c r="J136" s="61"/>
      <c r="K136" s="39"/>
      <c r="L136" s="39"/>
      <c r="M136" s="39"/>
      <c r="N136" s="84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</row>
    <row r="137" spans="2:43" ht="15" thickBot="1" x14ac:dyDescent="0.3">
      <c r="B137" s="39"/>
      <c r="C137" s="52">
        <v>1961</v>
      </c>
      <c r="D137" s="47"/>
      <c r="E137" s="47"/>
      <c r="F137" s="39"/>
      <c r="G137" s="39"/>
      <c r="H137" s="62" t="s">
        <v>124</v>
      </c>
      <c r="I137" s="61"/>
      <c r="J137" s="61"/>
      <c r="K137" s="39"/>
      <c r="L137" s="39"/>
      <c r="M137" s="39"/>
      <c r="N137" s="84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</row>
    <row r="138" spans="2:43" x14ac:dyDescent="0.25">
      <c r="B138" s="39"/>
      <c r="C138" s="49">
        <v>1962</v>
      </c>
      <c r="D138" s="47"/>
      <c r="E138" s="47"/>
      <c r="F138" s="39"/>
      <c r="G138" s="39"/>
      <c r="H138" s="63" t="s">
        <v>125</v>
      </c>
      <c r="I138" s="61"/>
      <c r="J138" s="61"/>
      <c r="K138" s="39"/>
      <c r="L138" s="39"/>
      <c r="M138" s="39"/>
      <c r="N138" s="84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</row>
    <row r="139" spans="2:43" x14ac:dyDescent="0.25">
      <c r="B139" s="39"/>
      <c r="C139" s="52">
        <v>1963</v>
      </c>
      <c r="D139" s="47"/>
      <c r="E139" s="47"/>
      <c r="F139" s="39"/>
      <c r="G139" s="39"/>
      <c r="H139" s="39"/>
      <c r="I139" s="39"/>
      <c r="J139" s="39"/>
      <c r="K139" s="39"/>
      <c r="L139" s="39"/>
      <c r="M139" s="39"/>
      <c r="N139" s="84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</row>
    <row r="140" spans="2:43" x14ac:dyDescent="0.25">
      <c r="B140" s="39"/>
      <c r="C140" s="52">
        <v>1964</v>
      </c>
      <c r="D140" s="47"/>
      <c r="E140" s="47"/>
      <c r="F140" s="39"/>
      <c r="G140" s="39"/>
      <c r="H140" s="39"/>
      <c r="I140" s="39"/>
      <c r="J140" s="39"/>
      <c r="K140" s="39"/>
      <c r="L140" s="39"/>
      <c r="M140" s="39"/>
      <c r="N140" s="84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</row>
    <row r="141" spans="2:43" ht="15" thickBot="1" x14ac:dyDescent="0.3">
      <c r="B141" s="39"/>
      <c r="C141" s="52">
        <v>1965</v>
      </c>
      <c r="D141" s="47"/>
      <c r="E141" s="47"/>
      <c r="F141" s="39"/>
      <c r="G141" s="39"/>
      <c r="H141" s="39"/>
      <c r="I141" s="39"/>
      <c r="J141" s="39"/>
      <c r="K141" s="39"/>
      <c r="L141" s="39"/>
      <c r="M141" s="39"/>
      <c r="N141" s="84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</row>
    <row r="142" spans="2:43" x14ac:dyDescent="0.25">
      <c r="B142" s="39"/>
      <c r="C142" s="49">
        <v>1966</v>
      </c>
      <c r="D142" s="47"/>
      <c r="E142" s="47"/>
      <c r="F142" s="39"/>
      <c r="G142" s="39"/>
      <c r="H142" s="39"/>
      <c r="I142" s="39"/>
      <c r="J142" s="39"/>
      <c r="K142" s="39"/>
      <c r="L142" s="39"/>
      <c r="M142" s="39"/>
      <c r="N142" s="84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</row>
    <row r="143" spans="2:43" x14ac:dyDescent="0.25">
      <c r="B143" s="39"/>
      <c r="C143" s="52">
        <v>1967</v>
      </c>
      <c r="D143" s="47"/>
      <c r="E143" s="47"/>
      <c r="F143" s="39"/>
      <c r="G143" s="39"/>
      <c r="H143" s="39"/>
      <c r="I143" s="39"/>
      <c r="J143" s="39"/>
      <c r="K143" s="39"/>
      <c r="L143" s="39"/>
      <c r="M143" s="39"/>
      <c r="N143" s="84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</row>
    <row r="144" spans="2:43" x14ac:dyDescent="0.25">
      <c r="B144" s="39"/>
      <c r="C144" s="52">
        <v>1968</v>
      </c>
      <c r="D144" s="47"/>
      <c r="E144" s="47"/>
      <c r="F144" s="39"/>
      <c r="G144" s="39"/>
      <c r="H144" s="39"/>
      <c r="I144" s="39"/>
      <c r="J144" s="39"/>
      <c r="K144" s="39"/>
      <c r="L144" s="39"/>
      <c r="M144" s="39"/>
      <c r="N144" s="84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</row>
    <row r="145" spans="2:43" ht="15" thickBot="1" x14ac:dyDescent="0.3">
      <c r="B145" s="39"/>
      <c r="C145" s="52">
        <v>1969</v>
      </c>
      <c r="D145" s="47"/>
      <c r="E145" s="47"/>
      <c r="F145" s="39"/>
      <c r="G145" s="39"/>
      <c r="H145" s="39"/>
      <c r="I145" s="39"/>
      <c r="J145" s="39"/>
      <c r="K145" s="39"/>
      <c r="L145" s="39"/>
      <c r="M145" s="39"/>
      <c r="N145" s="84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</row>
    <row r="146" spans="2:43" x14ac:dyDescent="0.25">
      <c r="B146" s="39"/>
      <c r="C146" s="49">
        <v>1970</v>
      </c>
      <c r="D146" s="47"/>
      <c r="E146" s="47"/>
      <c r="F146" s="39"/>
      <c r="G146" s="39"/>
      <c r="H146" s="39"/>
      <c r="I146" s="39"/>
      <c r="J146" s="39"/>
      <c r="K146" s="39"/>
      <c r="L146" s="39"/>
      <c r="M146" s="39"/>
      <c r="N146" s="84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</row>
    <row r="147" spans="2:43" x14ac:dyDescent="0.25">
      <c r="B147" s="39"/>
      <c r="C147" s="52">
        <v>1971</v>
      </c>
      <c r="D147" s="47"/>
      <c r="E147" s="47"/>
      <c r="F147" s="39"/>
      <c r="G147" s="39"/>
      <c r="H147" s="39"/>
      <c r="I147" s="39"/>
      <c r="J147" s="39"/>
      <c r="K147" s="39"/>
      <c r="L147" s="39"/>
      <c r="M147" s="39"/>
      <c r="N147" s="84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</row>
    <row r="148" spans="2:43" x14ac:dyDescent="0.25">
      <c r="B148" s="39"/>
      <c r="C148" s="52">
        <v>1972</v>
      </c>
      <c r="D148" s="47"/>
      <c r="E148" s="47"/>
      <c r="F148" s="39"/>
      <c r="G148" s="39"/>
      <c r="H148" s="39"/>
      <c r="I148" s="39"/>
      <c r="J148" s="39"/>
      <c r="K148" s="39"/>
      <c r="L148" s="39"/>
      <c r="M148" s="39"/>
      <c r="N148" s="84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</row>
    <row r="149" spans="2:43" ht="15" thickBot="1" x14ac:dyDescent="0.3">
      <c r="B149" s="39"/>
      <c r="C149" s="52">
        <v>1973</v>
      </c>
      <c r="D149" s="47"/>
      <c r="E149" s="47"/>
      <c r="F149" s="39"/>
      <c r="G149" s="39"/>
      <c r="H149" s="39"/>
      <c r="I149" s="39"/>
      <c r="J149" s="39"/>
      <c r="K149" s="39"/>
      <c r="L149" s="39"/>
      <c r="M149" s="39"/>
      <c r="N149" s="84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</row>
    <row r="150" spans="2:43" x14ac:dyDescent="0.25">
      <c r="B150" s="39"/>
      <c r="C150" s="49">
        <v>1974</v>
      </c>
      <c r="D150" s="47"/>
      <c r="E150" s="47"/>
      <c r="F150" s="39"/>
      <c r="G150" s="39"/>
      <c r="H150" s="39"/>
      <c r="I150" s="39"/>
      <c r="J150" s="39"/>
      <c r="K150" s="39"/>
      <c r="L150" s="39"/>
      <c r="M150" s="39"/>
      <c r="N150" s="84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</row>
    <row r="151" spans="2:43" x14ac:dyDescent="0.25">
      <c r="B151" s="39"/>
      <c r="C151" s="52">
        <v>1975</v>
      </c>
      <c r="D151" s="47"/>
      <c r="E151" s="47"/>
      <c r="F151" s="39"/>
      <c r="G151" s="39"/>
      <c r="H151" s="39"/>
      <c r="I151" s="39"/>
      <c r="J151" s="39"/>
      <c r="K151" s="39"/>
      <c r="L151" s="39"/>
      <c r="M151" s="39"/>
      <c r="N151" s="84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</row>
    <row r="152" spans="2:43" x14ac:dyDescent="0.25">
      <c r="B152" s="39"/>
      <c r="C152" s="52">
        <v>1976</v>
      </c>
      <c r="D152" s="47"/>
      <c r="E152" s="47"/>
      <c r="F152" s="39"/>
      <c r="G152" s="39"/>
      <c r="H152" s="39"/>
      <c r="I152" s="39"/>
      <c r="J152" s="39"/>
      <c r="K152" s="39"/>
      <c r="L152" s="39"/>
      <c r="M152" s="39"/>
      <c r="N152" s="84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</row>
    <row r="153" spans="2:43" ht="15" thickBot="1" x14ac:dyDescent="0.3">
      <c r="B153" s="39"/>
      <c r="C153" s="52">
        <v>1977</v>
      </c>
      <c r="D153" s="47"/>
      <c r="E153" s="47"/>
      <c r="F153" s="39"/>
      <c r="G153" s="39"/>
      <c r="H153" s="39"/>
      <c r="I153" s="39"/>
      <c r="J153" s="39"/>
      <c r="K153" s="39"/>
      <c r="L153" s="39"/>
      <c r="M153" s="39"/>
      <c r="N153" s="84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</row>
    <row r="154" spans="2:43" x14ac:dyDescent="0.25">
      <c r="B154" s="39"/>
      <c r="C154" s="49">
        <v>1978</v>
      </c>
      <c r="D154" s="47"/>
      <c r="E154" s="47"/>
      <c r="F154" s="39"/>
      <c r="G154" s="39"/>
      <c r="H154" s="39"/>
      <c r="I154" s="39"/>
      <c r="J154" s="39"/>
      <c r="K154" s="39"/>
      <c r="L154" s="39"/>
      <c r="M154" s="39"/>
      <c r="N154" s="84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</row>
    <row r="155" spans="2:43" x14ac:dyDescent="0.25">
      <c r="B155" s="39"/>
      <c r="C155" s="52">
        <v>1979</v>
      </c>
      <c r="D155" s="47"/>
      <c r="E155" s="47"/>
      <c r="F155" s="39"/>
      <c r="G155" s="39"/>
      <c r="H155" s="39"/>
      <c r="I155" s="39"/>
      <c r="J155" s="39"/>
      <c r="K155" s="39"/>
      <c r="L155" s="39"/>
      <c r="M155" s="39"/>
      <c r="N155" s="84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</row>
    <row r="156" spans="2:43" x14ac:dyDescent="0.25">
      <c r="B156" s="39"/>
      <c r="C156" s="52">
        <v>1980</v>
      </c>
      <c r="D156" s="47"/>
      <c r="E156" s="47"/>
      <c r="F156" s="39"/>
      <c r="G156" s="39"/>
      <c r="H156" s="39"/>
      <c r="I156" s="39"/>
      <c r="J156" s="39"/>
      <c r="K156" s="39"/>
      <c r="L156" s="39"/>
      <c r="M156" s="39"/>
      <c r="N156" s="84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</row>
    <row r="157" spans="2:43" ht="15" thickBot="1" x14ac:dyDescent="0.3">
      <c r="B157" s="39"/>
      <c r="C157" s="52">
        <v>1981</v>
      </c>
      <c r="D157" s="47"/>
      <c r="E157" s="47"/>
      <c r="F157" s="39"/>
      <c r="G157" s="39"/>
      <c r="H157" s="39"/>
      <c r="I157" s="39"/>
      <c r="J157" s="39"/>
      <c r="K157" s="39"/>
      <c r="L157" s="39"/>
      <c r="M157" s="39"/>
      <c r="N157" s="84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</row>
    <row r="158" spans="2:43" x14ac:dyDescent="0.25">
      <c r="B158" s="39"/>
      <c r="C158" s="49">
        <v>1982</v>
      </c>
      <c r="D158" s="47"/>
      <c r="E158" s="47"/>
      <c r="F158" s="39"/>
      <c r="G158" s="39"/>
      <c r="H158" s="39"/>
      <c r="I158" s="39"/>
      <c r="J158" s="39"/>
      <c r="K158" s="39"/>
      <c r="L158" s="39"/>
      <c r="M158" s="39"/>
      <c r="N158" s="84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</row>
    <row r="159" spans="2:43" x14ac:dyDescent="0.25">
      <c r="B159" s="39"/>
      <c r="C159" s="52">
        <v>1983</v>
      </c>
      <c r="D159" s="47"/>
      <c r="E159" s="47"/>
      <c r="F159" s="39"/>
      <c r="G159" s="39"/>
      <c r="H159" s="39"/>
      <c r="I159" s="39"/>
      <c r="J159" s="39"/>
      <c r="K159" s="39"/>
      <c r="L159" s="39"/>
      <c r="M159" s="39"/>
      <c r="N159" s="84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</row>
    <row r="160" spans="2:43" x14ac:dyDescent="0.25">
      <c r="B160" s="39"/>
      <c r="C160" s="52">
        <v>1984</v>
      </c>
      <c r="D160" s="47"/>
      <c r="E160" s="47"/>
      <c r="F160" s="39"/>
      <c r="G160" s="39"/>
      <c r="H160" s="39"/>
      <c r="I160" s="39"/>
      <c r="J160" s="39"/>
      <c r="K160" s="39"/>
      <c r="L160" s="39"/>
      <c r="M160" s="39"/>
      <c r="N160" s="84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</row>
    <row r="161" spans="2:43" ht="15" thickBot="1" x14ac:dyDescent="0.3">
      <c r="B161" s="39"/>
      <c r="C161" s="52">
        <v>1985</v>
      </c>
      <c r="D161" s="47"/>
      <c r="E161" s="47"/>
      <c r="F161" s="39"/>
      <c r="G161" s="39"/>
      <c r="H161" s="39"/>
      <c r="I161" s="39"/>
      <c r="J161" s="39"/>
      <c r="K161" s="39"/>
      <c r="L161" s="39"/>
      <c r="M161" s="39"/>
      <c r="N161" s="84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</row>
    <row r="162" spans="2:43" x14ac:dyDescent="0.25">
      <c r="B162" s="39"/>
      <c r="C162" s="49">
        <v>1986</v>
      </c>
      <c r="D162" s="47"/>
      <c r="E162" s="47"/>
      <c r="F162" s="39"/>
      <c r="G162" s="39"/>
      <c r="H162" s="39"/>
      <c r="I162" s="39"/>
      <c r="J162" s="39"/>
      <c r="K162" s="39"/>
      <c r="L162" s="39"/>
      <c r="M162" s="39"/>
      <c r="N162" s="84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</row>
    <row r="163" spans="2:43" x14ac:dyDescent="0.25">
      <c r="B163" s="39"/>
      <c r="C163" s="52">
        <v>1987</v>
      </c>
      <c r="D163" s="47"/>
      <c r="E163" s="47"/>
      <c r="F163" s="39"/>
      <c r="G163" s="39"/>
      <c r="H163" s="39"/>
      <c r="I163" s="39"/>
      <c r="J163" s="39"/>
      <c r="K163" s="39"/>
      <c r="L163" s="39"/>
      <c r="M163" s="39"/>
      <c r="N163" s="84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</row>
    <row r="164" spans="2:43" x14ac:dyDescent="0.25">
      <c r="B164" s="39"/>
      <c r="C164" s="52">
        <v>1988</v>
      </c>
      <c r="D164" s="47"/>
      <c r="E164" s="47"/>
      <c r="F164" s="39"/>
      <c r="G164" s="39"/>
      <c r="H164" s="39"/>
      <c r="I164" s="39"/>
      <c r="J164" s="39"/>
      <c r="K164" s="39"/>
      <c r="L164" s="39"/>
      <c r="M164" s="39"/>
      <c r="N164" s="84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</row>
    <row r="165" spans="2:43" ht="15" thickBot="1" x14ac:dyDescent="0.3">
      <c r="B165" s="39"/>
      <c r="C165" s="52">
        <v>1989</v>
      </c>
      <c r="D165" s="47"/>
      <c r="E165" s="47"/>
      <c r="F165" s="39"/>
      <c r="G165" s="39"/>
      <c r="H165" s="39"/>
      <c r="I165" s="39"/>
      <c r="J165" s="39"/>
      <c r="K165" s="39"/>
      <c r="L165" s="39"/>
      <c r="M165" s="39"/>
      <c r="N165" s="84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</row>
    <row r="166" spans="2:43" x14ac:dyDescent="0.25">
      <c r="B166" s="39"/>
      <c r="C166" s="49">
        <v>1990</v>
      </c>
      <c r="D166" s="47"/>
      <c r="E166" s="47"/>
      <c r="F166" s="39"/>
      <c r="G166" s="39"/>
      <c r="H166" s="39"/>
      <c r="I166" s="39"/>
      <c r="J166" s="39"/>
      <c r="K166" s="39"/>
      <c r="L166" s="39"/>
      <c r="M166" s="39"/>
      <c r="N166" s="84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</row>
    <row r="167" spans="2:43" x14ac:dyDescent="0.25">
      <c r="B167" s="39"/>
      <c r="C167" s="52">
        <v>1991</v>
      </c>
      <c r="D167" s="47"/>
      <c r="E167" s="47"/>
      <c r="F167" s="39"/>
      <c r="G167" s="39"/>
      <c r="H167" s="39"/>
      <c r="I167" s="39"/>
      <c r="J167" s="39"/>
      <c r="K167" s="39"/>
      <c r="L167" s="39"/>
      <c r="M167" s="39"/>
      <c r="N167" s="84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</row>
    <row r="168" spans="2:43" x14ac:dyDescent="0.25">
      <c r="B168" s="39"/>
      <c r="C168" s="52">
        <v>1992</v>
      </c>
      <c r="D168" s="47"/>
      <c r="E168" s="47"/>
      <c r="F168" s="39"/>
      <c r="G168" s="39"/>
      <c r="H168" s="39"/>
      <c r="I168" s="39"/>
      <c r="J168" s="39"/>
      <c r="K168" s="39"/>
      <c r="L168" s="39"/>
      <c r="M168" s="39"/>
      <c r="N168" s="84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</row>
    <row r="169" spans="2:43" ht="15" thickBot="1" x14ac:dyDescent="0.3">
      <c r="B169" s="39"/>
      <c r="C169" s="52">
        <v>1993</v>
      </c>
      <c r="D169" s="47"/>
      <c r="E169" s="47"/>
      <c r="F169" s="39"/>
      <c r="G169" s="39"/>
      <c r="H169" s="39"/>
      <c r="I169" s="39"/>
      <c r="J169" s="39"/>
      <c r="K169" s="39"/>
      <c r="L169" s="39"/>
      <c r="M169" s="39"/>
      <c r="N169" s="84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</row>
    <row r="170" spans="2:43" x14ac:dyDescent="0.25">
      <c r="B170" s="39"/>
      <c r="C170" s="49">
        <v>1994</v>
      </c>
      <c r="D170" s="47"/>
      <c r="E170" s="47"/>
      <c r="F170" s="39"/>
      <c r="G170" s="39"/>
      <c r="H170" s="39"/>
      <c r="I170" s="39"/>
      <c r="J170" s="39"/>
      <c r="K170" s="39"/>
      <c r="L170" s="39"/>
      <c r="M170" s="39"/>
      <c r="N170" s="84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</row>
    <row r="171" spans="2:43" x14ac:dyDescent="0.25">
      <c r="B171" s="39"/>
      <c r="C171" s="52">
        <v>1995</v>
      </c>
      <c r="D171" s="47"/>
      <c r="E171" s="47"/>
      <c r="F171" s="39"/>
      <c r="G171" s="39"/>
      <c r="H171" s="39"/>
      <c r="I171" s="39"/>
      <c r="J171" s="39"/>
      <c r="K171" s="39"/>
      <c r="L171" s="39"/>
      <c r="M171" s="39"/>
      <c r="N171" s="84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</row>
    <row r="172" spans="2:43" x14ac:dyDescent="0.25">
      <c r="B172" s="39"/>
      <c r="C172" s="52">
        <v>1996</v>
      </c>
      <c r="D172" s="47"/>
      <c r="E172" s="47"/>
      <c r="F172" s="39"/>
      <c r="G172" s="39"/>
      <c r="H172" s="39"/>
      <c r="I172" s="39"/>
      <c r="J172" s="39"/>
      <c r="K172" s="39"/>
      <c r="L172" s="39"/>
      <c r="M172" s="39"/>
      <c r="N172" s="84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</row>
    <row r="173" spans="2:43" ht="15" thickBot="1" x14ac:dyDescent="0.3">
      <c r="B173" s="39"/>
      <c r="C173" s="52">
        <v>1997</v>
      </c>
      <c r="D173" s="47"/>
      <c r="E173" s="47"/>
      <c r="F173" s="39"/>
      <c r="G173" s="39"/>
      <c r="H173" s="39"/>
      <c r="I173" s="39"/>
      <c r="J173" s="39"/>
      <c r="K173" s="39"/>
      <c r="L173" s="39"/>
      <c r="M173" s="39"/>
      <c r="N173" s="84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</row>
    <row r="174" spans="2:43" x14ac:dyDescent="0.25">
      <c r="B174" s="39"/>
      <c r="C174" s="49">
        <v>1998</v>
      </c>
      <c r="D174" s="47"/>
      <c r="E174" s="47"/>
      <c r="F174" s="39"/>
      <c r="G174" s="39"/>
      <c r="H174" s="39"/>
      <c r="I174" s="39"/>
      <c r="J174" s="39"/>
      <c r="K174" s="39"/>
      <c r="L174" s="39"/>
      <c r="M174" s="39"/>
      <c r="N174" s="84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</row>
    <row r="175" spans="2:43" x14ac:dyDescent="0.25">
      <c r="B175" s="39"/>
      <c r="C175" s="52">
        <v>1999</v>
      </c>
      <c r="D175" s="47"/>
      <c r="E175" s="47"/>
      <c r="F175" s="39"/>
      <c r="G175" s="39"/>
      <c r="H175" s="39"/>
      <c r="I175" s="39"/>
      <c r="J175" s="39"/>
      <c r="K175" s="39"/>
      <c r="L175" s="39"/>
      <c r="M175" s="39"/>
      <c r="N175" s="84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</row>
    <row r="176" spans="2:43" x14ac:dyDescent="0.25">
      <c r="B176" s="39"/>
      <c r="C176" s="52">
        <v>2000</v>
      </c>
      <c r="D176" s="47"/>
      <c r="E176" s="47"/>
      <c r="F176" s="39"/>
      <c r="G176" s="39"/>
      <c r="H176" s="39"/>
      <c r="I176" s="39"/>
      <c r="J176" s="39"/>
      <c r="K176" s="39"/>
      <c r="L176" s="39"/>
      <c r="M176" s="39"/>
      <c r="N176" s="84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</row>
    <row r="177" spans="2:43" ht="15" thickBot="1" x14ac:dyDescent="0.3">
      <c r="B177" s="39"/>
      <c r="C177" s="52">
        <v>2001</v>
      </c>
      <c r="D177" s="47"/>
      <c r="E177" s="47"/>
      <c r="F177" s="39"/>
      <c r="G177" s="39"/>
      <c r="H177" s="39"/>
      <c r="I177" s="39"/>
      <c r="J177" s="39"/>
      <c r="K177" s="39"/>
      <c r="L177" s="39"/>
      <c r="M177" s="39"/>
      <c r="N177" s="84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</row>
    <row r="178" spans="2:43" x14ac:dyDescent="0.25">
      <c r="B178" s="39"/>
      <c r="C178" s="49">
        <v>2002</v>
      </c>
      <c r="D178" s="47"/>
      <c r="E178" s="47"/>
      <c r="F178" s="39"/>
      <c r="G178" s="39"/>
      <c r="H178" s="39"/>
      <c r="I178" s="39"/>
      <c r="J178" s="39"/>
      <c r="K178" s="39"/>
      <c r="L178" s="39"/>
      <c r="M178" s="39"/>
      <c r="N178" s="84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</row>
    <row r="179" spans="2:43" x14ac:dyDescent="0.25">
      <c r="B179" s="39"/>
      <c r="C179" s="52">
        <v>2003</v>
      </c>
      <c r="D179" s="47"/>
      <c r="E179" s="47"/>
      <c r="F179" s="39"/>
      <c r="G179" s="39"/>
      <c r="H179" s="39"/>
      <c r="I179" s="39"/>
      <c r="J179" s="39"/>
      <c r="K179" s="39"/>
      <c r="L179" s="39"/>
      <c r="M179" s="39"/>
      <c r="N179" s="84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</row>
    <row r="180" spans="2:43" x14ac:dyDescent="0.25">
      <c r="B180" s="39"/>
      <c r="C180" s="52">
        <v>2004</v>
      </c>
      <c r="D180" s="47"/>
      <c r="E180" s="47"/>
      <c r="F180" s="39"/>
      <c r="G180" s="39"/>
      <c r="H180" s="39"/>
      <c r="I180" s="39"/>
      <c r="J180" s="39"/>
      <c r="K180" s="39"/>
      <c r="L180" s="39"/>
      <c r="M180" s="39"/>
      <c r="N180" s="84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</row>
    <row r="181" spans="2:43" ht="15" thickBot="1" x14ac:dyDescent="0.3">
      <c r="B181" s="39"/>
      <c r="C181" s="52">
        <v>2005</v>
      </c>
      <c r="D181" s="47"/>
      <c r="E181" s="47"/>
      <c r="F181" s="39"/>
      <c r="G181" s="39"/>
      <c r="H181" s="39"/>
      <c r="I181" s="39"/>
      <c r="J181" s="39"/>
      <c r="K181" s="39"/>
      <c r="L181" s="39"/>
      <c r="M181" s="39"/>
      <c r="N181" s="84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</row>
    <row r="182" spans="2:43" x14ac:dyDescent="0.25">
      <c r="B182" s="39"/>
      <c r="C182" s="49">
        <v>2006</v>
      </c>
      <c r="D182" s="47"/>
      <c r="E182" s="47"/>
      <c r="F182" s="39"/>
      <c r="G182" s="39"/>
      <c r="H182" s="39"/>
      <c r="I182" s="39"/>
      <c r="J182" s="39"/>
      <c r="K182" s="39"/>
      <c r="L182" s="39"/>
      <c r="M182" s="39"/>
      <c r="N182" s="84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</row>
    <row r="183" spans="2:43" x14ac:dyDescent="0.25">
      <c r="B183" s="39"/>
      <c r="C183" s="52">
        <v>2007</v>
      </c>
      <c r="D183" s="47"/>
      <c r="E183" s="47"/>
      <c r="F183" s="39"/>
      <c r="G183" s="39"/>
      <c r="H183" s="39"/>
      <c r="I183" s="39"/>
      <c r="J183" s="39"/>
      <c r="K183" s="39"/>
      <c r="L183" s="39"/>
      <c r="M183" s="39"/>
      <c r="N183" s="84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</row>
    <row r="184" spans="2:43" x14ac:dyDescent="0.25">
      <c r="B184" s="39"/>
      <c r="C184" s="52">
        <v>2008</v>
      </c>
      <c r="D184" s="47"/>
      <c r="E184" s="47"/>
      <c r="F184" s="39"/>
      <c r="G184" s="39"/>
      <c r="H184" s="39"/>
      <c r="I184" s="39"/>
      <c r="J184" s="39"/>
      <c r="K184" s="39"/>
      <c r="L184" s="39"/>
      <c r="M184" s="39"/>
      <c r="N184" s="84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</row>
    <row r="185" spans="2:43" ht="15" thickBot="1" x14ac:dyDescent="0.3">
      <c r="B185" s="39"/>
      <c r="C185" s="52">
        <v>2009</v>
      </c>
      <c r="D185" s="47"/>
      <c r="E185" s="47"/>
      <c r="F185" s="39"/>
      <c r="G185" s="39"/>
      <c r="H185" s="39"/>
      <c r="I185" s="39"/>
      <c r="J185" s="39"/>
      <c r="K185" s="39"/>
      <c r="L185" s="39"/>
      <c r="M185" s="39"/>
      <c r="N185" s="84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</row>
    <row r="186" spans="2:43" x14ac:dyDescent="0.25">
      <c r="B186" s="39"/>
      <c r="C186" s="49">
        <v>2010</v>
      </c>
      <c r="D186" s="47"/>
      <c r="E186" s="47"/>
      <c r="F186" s="39"/>
      <c r="G186" s="39"/>
      <c r="H186" s="39"/>
      <c r="I186" s="39"/>
      <c r="J186" s="39"/>
      <c r="K186" s="39"/>
      <c r="L186" s="39"/>
      <c r="M186" s="39"/>
      <c r="N186" s="84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</row>
    <row r="187" spans="2:43" x14ac:dyDescent="0.25">
      <c r="B187" s="39"/>
      <c r="C187" s="52">
        <v>2011</v>
      </c>
      <c r="D187" s="47"/>
      <c r="E187" s="47"/>
      <c r="F187" s="39"/>
      <c r="G187" s="39"/>
      <c r="H187" s="39"/>
      <c r="I187" s="39"/>
      <c r="J187" s="39"/>
      <c r="K187" s="39"/>
      <c r="L187" s="39"/>
      <c r="M187" s="39"/>
      <c r="N187" s="84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</row>
    <row r="188" spans="2:43" x14ac:dyDescent="0.25">
      <c r="B188" s="39"/>
      <c r="C188" s="52">
        <v>2012</v>
      </c>
      <c r="D188" s="47"/>
      <c r="E188" s="47"/>
      <c r="F188" s="39"/>
      <c r="G188" s="39"/>
      <c r="H188" s="39"/>
      <c r="I188" s="39"/>
      <c r="J188" s="39"/>
      <c r="K188" s="39"/>
      <c r="L188" s="39"/>
      <c r="M188" s="39"/>
      <c r="N188" s="84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</row>
    <row r="189" spans="2:43" ht="15" thickBot="1" x14ac:dyDescent="0.3">
      <c r="B189" s="39"/>
      <c r="C189" s="52">
        <v>2013</v>
      </c>
      <c r="D189" s="47"/>
      <c r="E189" s="47"/>
      <c r="F189" s="39"/>
      <c r="G189" s="39"/>
      <c r="H189" s="39"/>
      <c r="I189" s="39"/>
      <c r="J189" s="39"/>
      <c r="K189" s="39"/>
      <c r="L189" s="39"/>
      <c r="M189" s="39"/>
      <c r="N189" s="84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</row>
    <row r="190" spans="2:43" x14ac:dyDescent="0.25">
      <c r="B190" s="39"/>
      <c r="C190" s="49">
        <v>2014</v>
      </c>
      <c r="D190" s="47"/>
      <c r="E190" s="47"/>
      <c r="F190" s="39"/>
      <c r="G190" s="39"/>
      <c r="H190" s="39"/>
      <c r="I190" s="39"/>
      <c r="J190" s="39"/>
      <c r="K190" s="39"/>
      <c r="L190" s="39"/>
      <c r="M190" s="39"/>
      <c r="N190" s="84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</row>
    <row r="191" spans="2:43" x14ac:dyDescent="0.25">
      <c r="B191" s="39"/>
      <c r="C191" s="52">
        <v>2015</v>
      </c>
      <c r="D191" s="47"/>
      <c r="E191" s="47"/>
      <c r="F191" s="39"/>
      <c r="G191" s="39"/>
      <c r="H191" s="39"/>
      <c r="I191" s="39"/>
      <c r="J191" s="39"/>
      <c r="K191" s="39"/>
      <c r="L191" s="39"/>
      <c r="M191" s="39"/>
      <c r="N191" s="84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</row>
    <row r="192" spans="2:43" x14ac:dyDescent="0.25">
      <c r="B192" s="39"/>
      <c r="C192" s="52">
        <v>2016</v>
      </c>
      <c r="D192" s="47"/>
      <c r="E192" s="47"/>
      <c r="F192" s="39"/>
      <c r="G192" s="39"/>
      <c r="H192" s="39"/>
      <c r="I192" s="39"/>
      <c r="J192" s="39"/>
      <c r="K192" s="39"/>
      <c r="L192" s="39"/>
      <c r="M192" s="39"/>
      <c r="N192" s="84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</row>
    <row r="193" spans="2:43" ht="15" thickBot="1" x14ac:dyDescent="0.3">
      <c r="B193" s="39"/>
      <c r="C193" s="52">
        <v>2017</v>
      </c>
      <c r="D193" s="47"/>
      <c r="E193" s="47"/>
      <c r="F193" s="39"/>
      <c r="G193" s="39"/>
      <c r="H193" s="39"/>
      <c r="I193" s="39"/>
      <c r="J193" s="39"/>
      <c r="K193" s="39"/>
      <c r="L193" s="39"/>
      <c r="M193" s="39"/>
      <c r="N193" s="84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</row>
    <row r="194" spans="2:43" x14ac:dyDescent="0.25">
      <c r="B194" s="39"/>
      <c r="C194" s="49">
        <v>2018</v>
      </c>
      <c r="D194" s="47"/>
      <c r="E194" s="47"/>
      <c r="F194" s="39"/>
      <c r="G194" s="39"/>
      <c r="H194" s="39"/>
      <c r="I194" s="39"/>
      <c r="J194" s="39"/>
      <c r="K194" s="39"/>
      <c r="L194" s="39"/>
      <c r="M194" s="39"/>
      <c r="N194" s="84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</row>
    <row r="195" spans="2:43" x14ac:dyDescent="0.25">
      <c r="B195" s="39"/>
      <c r="C195" s="52">
        <v>2019</v>
      </c>
      <c r="D195" s="47"/>
      <c r="E195" s="47"/>
      <c r="F195" s="39"/>
      <c r="G195" s="39"/>
      <c r="H195" s="39"/>
      <c r="I195" s="39"/>
      <c r="J195" s="39"/>
      <c r="K195" s="39"/>
      <c r="L195" s="39"/>
      <c r="M195" s="39"/>
      <c r="N195" s="84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</row>
    <row r="196" spans="2:43" x14ac:dyDescent="0.25">
      <c r="B196" s="39"/>
      <c r="C196" s="52">
        <v>2020</v>
      </c>
      <c r="D196" s="47"/>
      <c r="E196" s="47"/>
      <c r="F196" s="39"/>
      <c r="G196" s="39"/>
      <c r="H196" s="39"/>
      <c r="I196" s="39"/>
      <c r="J196" s="39"/>
      <c r="K196" s="39"/>
      <c r="L196" s="39"/>
      <c r="M196" s="39"/>
      <c r="N196" s="84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</row>
    <row r="197" spans="2:43" x14ac:dyDescent="0.25">
      <c r="B197" s="39"/>
      <c r="C197" s="52">
        <v>2021</v>
      </c>
      <c r="D197" s="47"/>
      <c r="E197" s="47"/>
      <c r="F197" s="39"/>
      <c r="G197" s="39"/>
      <c r="H197" s="39"/>
      <c r="I197" s="39"/>
      <c r="J197" s="39"/>
      <c r="K197" s="39"/>
      <c r="L197" s="39"/>
      <c r="M197" s="39"/>
      <c r="N197" s="84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</row>
    <row r="198" spans="2:43" x14ac:dyDescent="0.25">
      <c r="B198" s="39"/>
      <c r="C198" s="52">
        <v>2022</v>
      </c>
      <c r="D198" s="47"/>
      <c r="E198" s="47"/>
      <c r="F198" s="39"/>
      <c r="G198" s="39"/>
      <c r="H198" s="39"/>
      <c r="I198" s="39"/>
      <c r="J198" s="39"/>
      <c r="K198" s="39"/>
      <c r="L198" s="39"/>
      <c r="M198" s="39"/>
      <c r="N198" s="84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</row>
    <row r="199" spans="2:43" ht="15" thickBot="1" x14ac:dyDescent="0.3">
      <c r="B199" s="39"/>
      <c r="C199" s="56">
        <v>2023</v>
      </c>
      <c r="D199" s="47"/>
      <c r="E199" s="47"/>
      <c r="F199" s="39"/>
      <c r="G199" s="39"/>
      <c r="H199" s="39"/>
      <c r="I199" s="39"/>
      <c r="J199" s="39"/>
      <c r="K199" s="39"/>
      <c r="L199" s="39"/>
      <c r="M199" s="39"/>
      <c r="N199" s="84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</row>
    <row r="200" spans="2:43" x14ac:dyDescent="0.25">
      <c r="B200" s="39"/>
      <c r="C200" s="39">
        <v>2024</v>
      </c>
      <c r="D200" s="47"/>
      <c r="E200" s="47"/>
      <c r="F200" s="39"/>
      <c r="G200" s="39"/>
      <c r="H200" s="39"/>
      <c r="I200" s="39"/>
      <c r="J200" s="39"/>
      <c r="K200" s="39"/>
      <c r="L200" s="39"/>
      <c r="M200" s="39"/>
      <c r="N200" s="84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</row>
    <row r="201" spans="2:43" ht="15" thickBot="1" x14ac:dyDescent="0.3">
      <c r="B201" s="39"/>
      <c r="C201" s="56">
        <v>2025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84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</row>
    <row r="202" spans="2:43" x14ac:dyDescent="0.25">
      <c r="B202" s="39"/>
      <c r="C202" s="39">
        <v>2026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84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</row>
    <row r="203" spans="2:43" ht="15" thickBot="1" x14ac:dyDescent="0.3">
      <c r="B203" s="39"/>
      <c r="C203" s="56">
        <v>2027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84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</row>
    <row r="204" spans="2:43" x14ac:dyDescent="0.25">
      <c r="B204" s="39"/>
      <c r="C204" s="39">
        <v>2028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84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</row>
    <row r="205" spans="2:43" ht="15" thickBot="1" x14ac:dyDescent="0.3">
      <c r="B205" s="39"/>
      <c r="C205" s="56">
        <v>2029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84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</row>
    <row r="206" spans="2:43" x14ac:dyDescent="0.25">
      <c r="B206" s="39"/>
      <c r="C206" s="39">
        <v>2030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84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</row>
    <row r="207" spans="2:43" ht="15" thickBot="1" x14ac:dyDescent="0.3">
      <c r="B207" s="39"/>
      <c r="C207" s="56">
        <v>2031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84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</row>
    <row r="208" spans="2:43" x14ac:dyDescent="0.25">
      <c r="B208" s="39"/>
      <c r="C208" s="39">
        <v>2032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84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</row>
    <row r="209" spans="2:43" ht="15" thickBot="1" x14ac:dyDescent="0.3">
      <c r="B209" s="39"/>
      <c r="C209" s="56">
        <v>2033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84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</row>
    <row r="210" spans="2:43" x14ac:dyDescent="0.25">
      <c r="B210" s="39"/>
      <c r="C210" s="39">
        <v>2034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84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</row>
    <row r="211" spans="2:43" ht="15" thickBot="1" x14ac:dyDescent="0.3">
      <c r="B211" s="39"/>
      <c r="C211" s="56">
        <v>2035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84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</row>
    <row r="212" spans="2:43" x14ac:dyDescent="0.25">
      <c r="B212" s="39"/>
      <c r="C212" s="39">
        <v>2036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84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</row>
    <row r="213" spans="2:43" ht="15" thickBot="1" x14ac:dyDescent="0.3">
      <c r="B213" s="39"/>
      <c r="C213" s="56">
        <v>2037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84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</row>
    <row r="214" spans="2:43" x14ac:dyDescent="0.25">
      <c r="B214" s="39"/>
      <c r="C214" s="39">
        <v>2038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84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</row>
    <row r="215" spans="2:43" ht="15" thickBot="1" x14ac:dyDescent="0.3">
      <c r="B215" s="39"/>
      <c r="C215" s="56">
        <v>2039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84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</row>
    <row r="216" spans="2:43" ht="15" thickBot="1" x14ac:dyDescent="0.3">
      <c r="B216" s="39"/>
      <c r="C216" s="56">
        <v>2040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84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</row>
    <row r="217" spans="2:43" ht="15" thickBot="1" x14ac:dyDescent="0.3">
      <c r="B217" s="39"/>
      <c r="C217" s="56" t="s">
        <v>280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84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</row>
    <row r="218" spans="2:43" x14ac:dyDescent="0.25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84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</row>
    <row r="219" spans="2:43" x14ac:dyDescent="0.25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84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</row>
    <row r="220" spans="2:43" x14ac:dyDescent="0.25"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84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</row>
    <row r="221" spans="2:43" x14ac:dyDescent="0.25"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84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</row>
    <row r="222" spans="2:43" x14ac:dyDescent="0.25"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84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</row>
    <row r="223" spans="2:43" x14ac:dyDescent="0.25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84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</row>
    <row r="224" spans="2:43" x14ac:dyDescent="0.25"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84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</row>
    <row r="225" spans="2:43" x14ac:dyDescent="0.25"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84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</row>
    <row r="226" spans="2:43" x14ac:dyDescent="0.25"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84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</row>
    <row r="227" spans="2:43" x14ac:dyDescent="0.25"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84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</row>
    <row r="228" spans="2:43" x14ac:dyDescent="0.25"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84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</row>
    <row r="229" spans="2:43" x14ac:dyDescent="0.25"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84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</row>
    <row r="230" spans="2:43" x14ac:dyDescent="0.2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84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</row>
    <row r="231" spans="2:43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84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</row>
    <row r="232" spans="2:43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84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</row>
    <row r="233" spans="2:43" x14ac:dyDescent="0.25"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84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</row>
  </sheetData>
  <sheetProtection algorithmName="SHA-512" hashValue="zmYoZbwY2qnHOrSkxYlmnkUQSn4Z7eCxYB/IQJB8GtWXuUESUPAwQ0DLx9F8Pv1yzNcgxdD5k/ScTe3ef0PkSA==" saltValue="siXc9aRw5AGokmg/GfiyFw==" spinCount="100000" sheet="1" selectLockedCells="1"/>
  <dataConsolidate/>
  <mergeCells count="118">
    <mergeCell ref="Y35:AF35"/>
    <mergeCell ref="B70:V70"/>
    <mergeCell ref="B72:V72"/>
    <mergeCell ref="Y53:AF54"/>
    <mergeCell ref="Y58:AF59"/>
    <mergeCell ref="U57:V57"/>
    <mergeCell ref="U58:V58"/>
    <mergeCell ref="U59:V59"/>
    <mergeCell ref="S41:T41"/>
    <mergeCell ref="U41:V41"/>
    <mergeCell ref="Y45:AF45"/>
    <mergeCell ref="Y46:AF47"/>
    <mergeCell ref="Q62:S62"/>
    <mergeCell ref="C44:F44"/>
    <mergeCell ref="C49:F49"/>
    <mergeCell ref="U36:V36"/>
    <mergeCell ref="U45:V45"/>
    <mergeCell ref="U53:V53"/>
    <mergeCell ref="U54:V54"/>
    <mergeCell ref="U55:V55"/>
    <mergeCell ref="U62:V62"/>
    <mergeCell ref="C39:F39"/>
    <mergeCell ref="C40:F40"/>
    <mergeCell ref="B53:B56"/>
    <mergeCell ref="Y82:AF83"/>
    <mergeCell ref="Q57:S57"/>
    <mergeCell ref="Q58:S58"/>
    <mergeCell ref="Q59:S59"/>
    <mergeCell ref="Q60:S60"/>
    <mergeCell ref="B33:V33"/>
    <mergeCell ref="B47:B48"/>
    <mergeCell ref="B45:B46"/>
    <mergeCell ref="B51:B52"/>
    <mergeCell ref="B49:B50"/>
    <mergeCell ref="U47:V47"/>
    <mergeCell ref="S42:T42"/>
    <mergeCell ref="U35:V35"/>
    <mergeCell ref="S45:T45"/>
    <mergeCell ref="S46:T46"/>
    <mergeCell ref="S47:T47"/>
    <mergeCell ref="S48:T48"/>
    <mergeCell ref="S43:T43"/>
    <mergeCell ref="U46:V46"/>
    <mergeCell ref="U48:V48"/>
    <mergeCell ref="Q46:R46"/>
    <mergeCell ref="Q47:R47"/>
    <mergeCell ref="Q45:R45"/>
    <mergeCell ref="C45:F45"/>
    <mergeCell ref="Y39:AF39"/>
    <mergeCell ref="G49:T49"/>
    <mergeCell ref="C43:F43"/>
    <mergeCell ref="G51:T51"/>
    <mergeCell ref="Y81:AE81"/>
    <mergeCell ref="Y80:AF80"/>
    <mergeCell ref="B76:V76"/>
    <mergeCell ref="Y36:AF36"/>
    <mergeCell ref="G38:V38"/>
    <mergeCell ref="G39:R39"/>
    <mergeCell ref="B57:B63"/>
    <mergeCell ref="U60:V60"/>
    <mergeCell ref="B64:B65"/>
    <mergeCell ref="C65:K65"/>
    <mergeCell ref="Q54:S54"/>
    <mergeCell ref="G50:T50"/>
    <mergeCell ref="T64:V64"/>
    <mergeCell ref="C64:S64"/>
    <mergeCell ref="U56:V56"/>
    <mergeCell ref="C68:K68"/>
    <mergeCell ref="L68:N68"/>
    <mergeCell ref="O68:P68"/>
    <mergeCell ref="R68:S68"/>
    <mergeCell ref="G45:P45"/>
    <mergeCell ref="Q53:S53"/>
    <mergeCell ref="B35:B36"/>
    <mergeCell ref="B38:B41"/>
    <mergeCell ref="C38:F38"/>
    <mergeCell ref="S35:T35"/>
    <mergeCell ref="S36:T36"/>
    <mergeCell ref="C35:R36"/>
    <mergeCell ref="C37:V37"/>
    <mergeCell ref="G40:R40"/>
    <mergeCell ref="U40:V40"/>
    <mergeCell ref="S40:T40"/>
    <mergeCell ref="S39:T39"/>
    <mergeCell ref="G46:P46"/>
    <mergeCell ref="G44:V44"/>
    <mergeCell ref="G42:R42"/>
    <mergeCell ref="U43:V43"/>
    <mergeCell ref="U42:V42"/>
    <mergeCell ref="G43:R43"/>
    <mergeCell ref="C41:F41"/>
    <mergeCell ref="G41:R41"/>
    <mergeCell ref="B42:B44"/>
    <mergeCell ref="C42:F42"/>
    <mergeCell ref="B2:AF2"/>
    <mergeCell ref="B66:V66"/>
    <mergeCell ref="G47:P47"/>
    <mergeCell ref="G48:P48"/>
    <mergeCell ref="L65:V65"/>
    <mergeCell ref="AI55:AP56"/>
    <mergeCell ref="Y55:AF55"/>
    <mergeCell ref="Y60:AF60"/>
    <mergeCell ref="Y61:AF61"/>
    <mergeCell ref="Y56:AF57"/>
    <mergeCell ref="W65:AE65"/>
    <mergeCell ref="B34:V34"/>
    <mergeCell ref="U39:V39"/>
    <mergeCell ref="C53:P53"/>
    <mergeCell ref="W54:X54"/>
    <mergeCell ref="W55:X55"/>
    <mergeCell ref="U61:V61"/>
    <mergeCell ref="U63:V63"/>
    <mergeCell ref="Q55:S55"/>
    <mergeCell ref="Q56:S56"/>
    <mergeCell ref="Q61:S61"/>
    <mergeCell ref="Q63:S63"/>
    <mergeCell ref="Q48:R48"/>
    <mergeCell ref="G52:T52"/>
  </mergeCells>
  <phoneticPr fontId="2" type="noConversion"/>
  <dataValidations count="11">
    <dataValidation type="list" allowBlank="1" showInputMessage="1" showErrorMessage="1" sqref="H54" xr:uid="{00000000-0002-0000-0000-000003000000}">
      <formula1>$C$107:$C$217</formula1>
    </dataValidation>
    <dataValidation type="list" allowBlank="1" showInputMessage="1" showErrorMessage="1" sqref="J54" xr:uid="{00000000-0002-0000-0000-000004000000}">
      <formula1>$H$108:$H$120</formula1>
    </dataValidation>
    <dataValidation type="list" allowBlank="1" showInputMessage="1" showErrorMessage="1" sqref="S46:T48" xr:uid="{00000000-0002-0000-0000-000006000000}">
      <formula1>$U$108:$U$111</formula1>
    </dataValidation>
    <dataValidation type="list" allowBlank="1" showInputMessage="1" showErrorMessage="1" sqref="Q46:R48" xr:uid="{00000000-0002-0000-0000-000007000000}">
      <formula1>$T$108:$T$113</formula1>
    </dataValidation>
    <dataValidation type="list" allowBlank="1" showInputMessage="1" showErrorMessage="1" sqref="W64" xr:uid="{00000000-0002-0000-0000-000008000000}">
      <formula1>$T$114:$T$115</formula1>
    </dataValidation>
    <dataValidation type="list" allowBlank="1" showInputMessage="1" showErrorMessage="1" sqref="C37:V37" xr:uid="{2365C035-A724-4D86-ABEF-4832B8F7880C}">
      <formula1>$Z$126:$Z$130</formula1>
    </dataValidation>
    <dataValidation type="list" allowBlank="1" showInputMessage="1" showErrorMessage="1" errorTitle="해당전공 입력!" error="셀 오른쪽 화살표를 클릭하고 선택해주세요." sqref="C35:R36" xr:uid="{417826D2-4A82-4922-A67D-BAFB3ED0B0AA}">
      <formula1>$Z$107:$Z$120</formula1>
    </dataValidation>
    <dataValidation type="list" errorStyle="warning" allowBlank="1" showInputMessage="1" showErrorMessage="1" errorTitle="세부전공입력" error="오른쪽 화살표로 선택하세요." sqref="U35:V36" xr:uid="{EB97A812-09E8-41C5-A4F3-CD8A451DB6DE}">
      <formula1>INDIRECT($C$35)</formula1>
    </dataValidation>
    <dataValidation type="list" allowBlank="1" showInputMessage="1" showErrorMessage="1" sqref="E46:E48 E50:E52 E54:E63 J55:J63" xr:uid="{D2910008-7D27-4426-AB06-85CAD3AD6916}">
      <formula1>$H$108:$H$121</formula1>
    </dataValidation>
    <dataValidation type="list" allowBlank="1" showInputMessage="1" showErrorMessage="1" sqref="C46:C48 C50:C52 C54:C63 H55:H63" xr:uid="{B08FE715-A08F-43AF-AE33-D4B32BED2433}">
      <formula1>$C$126:$C$218</formula1>
    </dataValidation>
    <dataValidation type="list" allowBlank="1" showInputMessage="1" showErrorMessage="1" sqref="T64:V64" xr:uid="{1CE2CB37-B9DC-4B8A-9CB9-0C6C746A75B8}">
      <formula1>$T$114:$T$116</formula1>
    </dataValidation>
  </dataValidations>
  <pageMargins left="0.59055118110236227" right="0.59055118110236227" top="0.74803149606299213" bottom="0.74803149606299213" header="0.31496062992125984" footer="0.31496062992125984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0"/>
  </sheetPr>
  <dimension ref="A1:DA21"/>
  <sheetViews>
    <sheetView zoomScale="85" zoomScaleNormal="85" workbookViewId="0">
      <selection activeCell="D3" sqref="D3"/>
    </sheetView>
  </sheetViews>
  <sheetFormatPr defaultRowHeight="14.4" x14ac:dyDescent="0.25"/>
  <cols>
    <col min="1" max="1" width="9" style="2" customWidth="1"/>
    <col min="2" max="2" width="10.796875" style="2" bestFit="1" customWidth="1"/>
    <col min="3" max="3" width="10.796875" style="2" customWidth="1"/>
    <col min="4" max="4" width="16.19921875" style="2" customWidth="1"/>
    <col min="5" max="5" width="6" style="2" bestFit="1" customWidth="1"/>
    <col min="6" max="7" width="11.296875" style="2" customWidth="1"/>
    <col min="8" max="9" width="10.3984375" style="2" customWidth="1"/>
    <col min="10" max="10" width="18.59765625" style="2" customWidth="1"/>
    <col min="11" max="11" width="12.19921875" style="2" bestFit="1" customWidth="1"/>
    <col min="12" max="15" width="12.19921875" style="2" customWidth="1"/>
    <col min="16" max="16" width="19.8984375" style="2" customWidth="1"/>
    <col min="17" max="17" width="10.796875" style="2" bestFit="1" customWidth="1"/>
    <col min="18" max="21" width="8.8984375" style="2"/>
    <col min="22" max="22" width="10.796875" style="2" bestFit="1" customWidth="1"/>
    <col min="23" max="23" width="10" style="2" customWidth="1"/>
    <col min="24" max="26" width="8.8984375" style="2"/>
    <col min="27" max="27" width="10.796875" style="2" bestFit="1" customWidth="1"/>
    <col min="28" max="31" width="8.8984375" style="2"/>
    <col min="32" max="32" width="12" style="2" customWidth="1"/>
    <col min="33" max="33" width="8.8984375" style="2"/>
    <col min="34" max="34" width="8.3984375" style="2" customWidth="1"/>
    <col min="35" max="35" width="17.09765625" style="2" customWidth="1"/>
    <col min="36" max="36" width="12" style="2" customWidth="1"/>
    <col min="37" max="37" width="8.8984375" style="2"/>
    <col min="38" max="38" width="8.3984375" style="2" customWidth="1"/>
    <col min="39" max="39" width="17.09765625" style="2" customWidth="1"/>
    <col min="40" max="40" width="12" style="2" customWidth="1"/>
    <col min="41" max="41" width="8.8984375" style="2"/>
    <col min="42" max="42" width="8.3984375" style="2" customWidth="1"/>
    <col min="43" max="43" width="17.09765625" style="2" customWidth="1"/>
    <col min="44" max="46" width="11.296875" customWidth="1"/>
    <col min="47" max="47" width="12.796875" customWidth="1"/>
    <col min="48" max="48" width="9.8984375" customWidth="1"/>
    <col min="49" max="49" width="15" customWidth="1"/>
    <col min="50" max="50" width="11.296875" customWidth="1"/>
    <col min="51" max="51" width="10.59765625" customWidth="1"/>
    <col min="52" max="52" width="10.69921875" customWidth="1"/>
    <col min="53" max="54" width="11" customWidth="1"/>
    <col min="55" max="55" width="15" customWidth="1"/>
    <col min="56" max="56" width="11.296875" customWidth="1"/>
    <col min="57" max="57" width="10.59765625" customWidth="1"/>
    <col min="58" max="58" width="10.69921875" customWidth="1"/>
    <col min="59" max="60" width="11" customWidth="1"/>
    <col min="61" max="61" width="15" customWidth="1"/>
    <col min="62" max="62" width="11.296875" customWidth="1"/>
    <col min="63" max="63" width="10.59765625" customWidth="1"/>
    <col min="64" max="64" width="10.69921875" customWidth="1"/>
    <col min="65" max="66" width="11" customWidth="1"/>
    <col min="67" max="67" width="15" customWidth="1"/>
    <col min="68" max="68" width="11.296875" customWidth="1"/>
    <col min="69" max="69" width="10.59765625" customWidth="1"/>
    <col min="70" max="70" width="10.69921875" customWidth="1"/>
    <col min="71" max="72" width="11" customWidth="1"/>
    <col min="73" max="73" width="15" customWidth="1"/>
    <col min="74" max="79" width="11" customWidth="1"/>
    <col min="80" max="80" width="11.296875" customWidth="1"/>
    <col min="81" max="81" width="10.59765625" customWidth="1"/>
    <col min="82" max="82" width="10.69921875" customWidth="1"/>
    <col min="83" max="84" width="11" customWidth="1"/>
    <col min="85" max="85" width="15" customWidth="1"/>
    <col min="86" max="91" width="11" customWidth="1"/>
    <col min="92" max="92" width="11.296875" customWidth="1"/>
    <col min="93" max="93" width="10.59765625" customWidth="1"/>
    <col min="94" max="94" width="10.69921875" customWidth="1"/>
    <col min="95" max="96" width="11" customWidth="1"/>
    <col min="97" max="97" width="15" customWidth="1"/>
    <col min="98" max="103" width="11" customWidth="1"/>
    <col min="104" max="104" width="20.09765625" bestFit="1" customWidth="1"/>
    <col min="105" max="105" width="24.296875" customWidth="1"/>
  </cols>
  <sheetData>
    <row r="1" spans="1:105" ht="15" thickBot="1" x14ac:dyDescent="0.3">
      <c r="A1" s="305" t="s">
        <v>2</v>
      </c>
      <c r="B1" s="306"/>
      <c r="C1" s="306"/>
      <c r="D1" s="78" t="s">
        <v>224</v>
      </c>
      <c r="E1" s="305" t="s">
        <v>150</v>
      </c>
      <c r="F1" s="306"/>
      <c r="G1" s="306"/>
      <c r="H1" s="306"/>
      <c r="I1" s="306"/>
      <c r="J1" s="306"/>
      <c r="K1" s="306"/>
      <c r="L1" s="306" t="s">
        <v>228</v>
      </c>
      <c r="M1" s="306"/>
      <c r="N1" s="306"/>
      <c r="O1" s="306"/>
      <c r="P1" s="306"/>
      <c r="Q1" s="305" t="s">
        <v>151</v>
      </c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5" t="s">
        <v>152</v>
      </c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7" t="s">
        <v>153</v>
      </c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</row>
    <row r="2" spans="1:105" s="1" customFormat="1" ht="30" customHeight="1" thickBot="1" x14ac:dyDescent="0.3">
      <c r="A2" s="7" t="s">
        <v>0</v>
      </c>
      <c r="B2" s="8" t="s">
        <v>126</v>
      </c>
      <c r="C2" s="8" t="s">
        <v>127</v>
      </c>
      <c r="D2" s="8" t="s">
        <v>225</v>
      </c>
      <c r="E2" s="10" t="s">
        <v>1</v>
      </c>
      <c r="F2" s="10" t="s">
        <v>128</v>
      </c>
      <c r="G2" s="10" t="s">
        <v>240</v>
      </c>
      <c r="H2" s="10" t="s">
        <v>226</v>
      </c>
      <c r="I2" s="10" t="s">
        <v>227</v>
      </c>
      <c r="J2" s="10" t="s">
        <v>205</v>
      </c>
      <c r="K2" s="10" t="s">
        <v>212</v>
      </c>
      <c r="L2" s="23" t="s">
        <v>203</v>
      </c>
      <c r="M2" s="23" t="s">
        <v>148</v>
      </c>
      <c r="N2" s="23" t="s">
        <v>149</v>
      </c>
      <c r="O2" s="23" t="s">
        <v>204</v>
      </c>
      <c r="P2" s="23" t="s">
        <v>205</v>
      </c>
      <c r="Q2" s="20" t="s">
        <v>138</v>
      </c>
      <c r="R2" s="21" t="s">
        <v>134</v>
      </c>
      <c r="S2" s="21" t="s">
        <v>135</v>
      </c>
      <c r="T2" s="21" t="s">
        <v>136</v>
      </c>
      <c r="U2" s="22" t="s">
        <v>137</v>
      </c>
      <c r="V2" s="20" t="s">
        <v>3</v>
      </c>
      <c r="W2" s="21" t="s">
        <v>4</v>
      </c>
      <c r="X2" s="21" t="s">
        <v>5</v>
      </c>
      <c r="Y2" s="21" t="s">
        <v>6</v>
      </c>
      <c r="Z2" s="22" t="s">
        <v>7</v>
      </c>
      <c r="AA2" s="20" t="s">
        <v>129</v>
      </c>
      <c r="AB2" s="21" t="s">
        <v>130</v>
      </c>
      <c r="AC2" s="21" t="s">
        <v>131</v>
      </c>
      <c r="AD2" s="21" t="s">
        <v>132</v>
      </c>
      <c r="AE2" s="22" t="s">
        <v>133</v>
      </c>
      <c r="AF2" s="14" t="s">
        <v>8</v>
      </c>
      <c r="AG2" s="11" t="s">
        <v>9</v>
      </c>
      <c r="AH2" s="11" t="s">
        <v>10</v>
      </c>
      <c r="AI2" s="12" t="s">
        <v>16</v>
      </c>
      <c r="AJ2" s="14" t="s">
        <v>139</v>
      </c>
      <c r="AK2" s="11" t="s">
        <v>140</v>
      </c>
      <c r="AL2" s="11" t="s">
        <v>141</v>
      </c>
      <c r="AM2" s="12" t="s">
        <v>142</v>
      </c>
      <c r="AN2" s="14" t="s">
        <v>143</v>
      </c>
      <c r="AO2" s="11" t="s">
        <v>144</v>
      </c>
      <c r="AP2" s="11" t="s">
        <v>145</v>
      </c>
      <c r="AQ2" s="12" t="s">
        <v>146</v>
      </c>
      <c r="AR2" s="5" t="s">
        <v>154</v>
      </c>
      <c r="AS2" s="5" t="s">
        <v>155</v>
      </c>
      <c r="AT2" s="24" t="s">
        <v>156</v>
      </c>
      <c r="AU2" s="6" t="s">
        <v>11</v>
      </c>
      <c r="AV2" s="15" t="s">
        <v>12</v>
      </c>
      <c r="AW2" s="13" t="s">
        <v>13</v>
      </c>
      <c r="AX2" s="16" t="s">
        <v>14</v>
      </c>
      <c r="AY2" s="17" t="s">
        <v>158</v>
      </c>
      <c r="AZ2" s="17" t="s">
        <v>157</v>
      </c>
      <c r="BA2" s="18" t="s">
        <v>159</v>
      </c>
      <c r="BB2" s="29" t="s">
        <v>160</v>
      </c>
      <c r="BC2" s="19" t="s">
        <v>15</v>
      </c>
      <c r="BD2" s="20" t="s">
        <v>161</v>
      </c>
      <c r="BE2" s="21" t="s">
        <v>162</v>
      </c>
      <c r="BF2" s="21" t="s">
        <v>163</v>
      </c>
      <c r="BG2" s="35" t="s">
        <v>164</v>
      </c>
      <c r="BH2" s="36" t="s">
        <v>165</v>
      </c>
      <c r="BI2" s="37" t="s">
        <v>166</v>
      </c>
      <c r="BJ2" s="30" t="s">
        <v>167</v>
      </c>
      <c r="BK2" s="31" t="s">
        <v>168</v>
      </c>
      <c r="BL2" s="31" t="s">
        <v>169</v>
      </c>
      <c r="BM2" s="32" t="s">
        <v>147</v>
      </c>
      <c r="BN2" s="33" t="s">
        <v>170</v>
      </c>
      <c r="BO2" s="34" t="s">
        <v>171</v>
      </c>
      <c r="BP2" s="16" t="s">
        <v>172</v>
      </c>
      <c r="BQ2" s="17" t="s">
        <v>173</v>
      </c>
      <c r="BR2" s="17" t="s">
        <v>174</v>
      </c>
      <c r="BS2" s="18" t="s">
        <v>175</v>
      </c>
      <c r="BT2" s="29" t="s">
        <v>176</v>
      </c>
      <c r="BU2" s="19" t="s">
        <v>177</v>
      </c>
      <c r="BV2" s="30" t="s">
        <v>178</v>
      </c>
      <c r="BW2" s="31" t="s">
        <v>179</v>
      </c>
      <c r="BX2" s="31" t="s">
        <v>180</v>
      </c>
      <c r="BY2" s="32" t="s">
        <v>181</v>
      </c>
      <c r="BZ2" s="33" t="s">
        <v>182</v>
      </c>
      <c r="CA2" s="34" t="s">
        <v>183</v>
      </c>
      <c r="CB2" s="16" t="s">
        <v>241</v>
      </c>
      <c r="CC2" s="17" t="s">
        <v>242</v>
      </c>
      <c r="CD2" s="17" t="s">
        <v>243</v>
      </c>
      <c r="CE2" s="18" t="s">
        <v>244</v>
      </c>
      <c r="CF2" s="29" t="s">
        <v>245</v>
      </c>
      <c r="CG2" s="19" t="s">
        <v>246</v>
      </c>
      <c r="CH2" s="30" t="s">
        <v>247</v>
      </c>
      <c r="CI2" s="31" t="s">
        <v>248</v>
      </c>
      <c r="CJ2" s="31" t="s">
        <v>249</v>
      </c>
      <c r="CK2" s="32" t="s">
        <v>250</v>
      </c>
      <c r="CL2" s="33" t="s">
        <v>251</v>
      </c>
      <c r="CM2" s="34" t="s">
        <v>252</v>
      </c>
      <c r="CN2" s="16" t="s">
        <v>253</v>
      </c>
      <c r="CO2" s="17" t="s">
        <v>254</v>
      </c>
      <c r="CP2" s="17" t="s">
        <v>255</v>
      </c>
      <c r="CQ2" s="18" t="s">
        <v>256</v>
      </c>
      <c r="CR2" s="29" t="s">
        <v>257</v>
      </c>
      <c r="CS2" s="19" t="s">
        <v>258</v>
      </c>
      <c r="CT2" s="30" t="s">
        <v>259</v>
      </c>
      <c r="CU2" s="31" t="s">
        <v>260</v>
      </c>
      <c r="CV2" s="31" t="s">
        <v>261</v>
      </c>
      <c r="CW2" s="32" t="s">
        <v>262</v>
      </c>
      <c r="CX2" s="33" t="s">
        <v>263</v>
      </c>
      <c r="CY2" s="34" t="s">
        <v>264</v>
      </c>
      <c r="CZ2" s="19" t="s">
        <v>188</v>
      </c>
      <c r="DA2" s="19" t="s">
        <v>331</v>
      </c>
    </row>
    <row r="3" spans="1:105" s="3" customFormat="1" ht="19.5" customHeight="1" x14ac:dyDescent="0.25">
      <c r="A3" s="4" t="str">
        <f>등록자료!C35</f>
        <v>전문분야 입력&lt;우측화살표 클릭&gt;</v>
      </c>
      <c r="B3" s="4" t="str">
        <f>등록자료!U35</f>
        <v>전문분야 입력
&lt;우측화살표 클릭&gt;</v>
      </c>
      <c r="C3" s="4" t="str">
        <f>등록자료!U36</f>
        <v>전문분야 입력
&lt;우측화살표 클릭&gt;</v>
      </c>
      <c r="D3" s="4" t="str">
        <f>등록자료!C37</f>
        <v>&lt;자격요건 선택&gt; -&gt; 오른쪽 화살표 클릭</v>
      </c>
      <c r="E3" s="4" t="str">
        <f>등록자료!G38</f>
        <v>작성 예: 홍길동</v>
      </c>
      <c r="F3" s="4" t="str">
        <f>등록자료!G39</f>
        <v>작성 예: 000-0000-0000</v>
      </c>
      <c r="G3" s="4" t="str">
        <f>등록자료!U39</f>
        <v>작성 예: 1970-01-01</v>
      </c>
      <c r="H3" s="4" t="str">
        <f>등록자료!G40</f>
        <v>작성 예: hello@com.co.kr</v>
      </c>
      <c r="I3" s="4" t="str">
        <f>등록자료!U40</f>
        <v>작성 예: hello@si.re.kr</v>
      </c>
      <c r="J3" s="91" t="str">
        <f>등록자료!G41</f>
        <v>작성 예: 서울시 서초구 논현동 000-00</v>
      </c>
      <c r="K3" s="91">
        <f>등록자료!U41</f>
        <v>0</v>
      </c>
      <c r="L3" s="91" t="str">
        <f>등록자료!G42</f>
        <v>작성 예: 한국대학교</v>
      </c>
      <c r="M3" s="91" t="str">
        <f>등록자료!U42</f>
        <v>작성 예: 자원공학과</v>
      </c>
      <c r="N3" s="4" t="str">
        <f>등록자료!G43</f>
        <v>작성 예: 강의, 연구 등</v>
      </c>
      <c r="O3" s="4" t="str">
        <f>등록자료!U43</f>
        <v>작성 예: 정교수</v>
      </c>
      <c r="P3" s="4">
        <f>등록자료!G44</f>
        <v>0</v>
      </c>
      <c r="Q3" s="28" t="e">
        <f>IF(등록자료!C46&lt;&gt;0,(DATE(등록자료!C46,등록자료!E46,1)),"")</f>
        <v>#VALUE!</v>
      </c>
      <c r="R3" s="4" t="str">
        <f>IF(등록자료!G46&lt;&gt;0,등록자료!G46,"")</f>
        <v/>
      </c>
      <c r="S3" s="4" t="str">
        <f>IF(등록자료!Q46&lt;&gt;0,등록자료!Q46,"")</f>
        <v>&lt;입력&gt;</v>
      </c>
      <c r="T3" s="4" t="str">
        <f>IF(등록자료!S46&lt;&gt;0,등록자료!S46,"")</f>
        <v>&lt;입력&gt;</v>
      </c>
      <c r="U3" s="4" t="str">
        <f>IF(등록자료!U46&lt;&gt;0,등록자료!U46,"")</f>
        <v/>
      </c>
      <c r="V3" s="28" t="str">
        <f>IF(등록자료!C47&lt;&gt;0,(DATE(등록자료!C47,등록자료!E47,1)),"")</f>
        <v/>
      </c>
      <c r="W3" s="4" t="str">
        <f>IF(등록자료!G47&lt;&gt;0,등록자료!G47,"")</f>
        <v/>
      </c>
      <c r="X3" s="4" t="str">
        <f>IF(등록자료!Q47&lt;&gt;0,등록자료!Q47,"")</f>
        <v/>
      </c>
      <c r="Y3" s="4" t="str">
        <f>IF(등록자료!S47&lt;&gt;0,등록자료!S47,"")</f>
        <v/>
      </c>
      <c r="Z3" s="4" t="str">
        <f>IF(등록자료!U47&lt;&gt;0,등록자료!U47,"")</f>
        <v/>
      </c>
      <c r="AA3" s="28" t="str">
        <f>IF(등록자료!C48&lt;&gt;0,(DATE(등록자료!C48,등록자료!E48,1)),"")</f>
        <v/>
      </c>
      <c r="AB3" s="4" t="str">
        <f>IF(등록자료!G48&lt;&gt;0,등록자료!G48,"")</f>
        <v/>
      </c>
      <c r="AC3" s="4" t="str">
        <f>IF(등록자료!Q48&lt;&gt;0,등록자료!Q48,"")</f>
        <v/>
      </c>
      <c r="AD3" s="4" t="str">
        <f>IF(등록자료!S48&lt;&gt;0,등록자료!S48,"")</f>
        <v/>
      </c>
      <c r="AE3" s="4" t="str">
        <f>IF(등록자료!U48&lt;&gt;0,등록자료!U48,"")</f>
        <v/>
      </c>
      <c r="AF3" s="28" t="e">
        <f>IF(등록자료!C50&lt;&gt;0,(DATE(등록자료!C50,등록자료!E50,1)),"")</f>
        <v>#VALUE!</v>
      </c>
      <c r="AG3" s="4" t="str">
        <f>IF(등록자료!G50&lt;&gt;0,등록자료!G50,"")</f>
        <v/>
      </c>
      <c r="AH3" s="4" t="str">
        <f>IF(등록자료!U50&lt;&gt;0,등록자료!U50,"")</f>
        <v/>
      </c>
      <c r="AI3" s="4" t="str">
        <f>IF(등록자료!V50&lt;&gt;0,등록자료!V50,"")</f>
        <v/>
      </c>
      <c r="AJ3" s="28" t="str">
        <f>IF(등록자료!C51&lt;&gt;0,(DATE(등록자료!C51,등록자료!E51,1)),"")</f>
        <v/>
      </c>
      <c r="AK3" s="4" t="str">
        <f>IF(등록자료!G51&lt;&gt;0,등록자료!G51,"")</f>
        <v/>
      </c>
      <c r="AL3" s="4" t="str">
        <f>IF(등록자료!U51&lt;&gt;0,등록자료!U51,"")</f>
        <v/>
      </c>
      <c r="AM3" s="4" t="str">
        <f>IF(등록자료!V51&lt;&gt;0,등록자료!V51,"")</f>
        <v/>
      </c>
      <c r="AN3" s="28" t="str">
        <f>IF(등록자료!C52&lt;&gt;0,(DATE(등록자료!C52,등록자료!E52,1)),"")</f>
        <v/>
      </c>
      <c r="AO3" s="4" t="str">
        <f>IF(등록자료!G52&lt;&gt;0,등록자료!G52,"")</f>
        <v/>
      </c>
      <c r="AP3" s="4" t="str">
        <f>IF(등록자료!U52&lt;&gt;0,등록자료!U52,"")</f>
        <v/>
      </c>
      <c r="AQ3" s="4" t="str">
        <f>IF(등록자료!V52&lt;&gt;0,등록자료!V52,"")</f>
        <v/>
      </c>
      <c r="AR3" s="28" t="e">
        <f>IF(등록자료!C54&lt;&gt;0,(DATE(등록자료!C54,등록자료!E54,1)),"")</f>
        <v>#VALUE!</v>
      </c>
      <c r="AS3" s="28">
        <f ca="1">IF(등록자료!H54&lt;&gt;0,(DATE(등록자료!H54,등록자료!J54,1)),"")</f>
        <v>46143</v>
      </c>
      <c r="AT3" s="4" t="e">
        <f ca="1">등록자료!N54</f>
        <v>#VALUE!</v>
      </c>
      <c r="AU3" s="4" t="str">
        <f>IF(등록자료!Q54&lt;&gt;0,등록자료!Q54,"")</f>
        <v>작성 예: 한국대학교</v>
      </c>
      <c r="AV3" s="9" t="str">
        <f>IF(등록자료!T54&lt;&gt;0,등록자료!T54,"")</f>
        <v>작성 예: 정교수</v>
      </c>
      <c r="AW3" s="4" t="str">
        <f>IF(등록자료!U54&lt;&gt;0,등록자료!U54,"")</f>
        <v>작성 예: 강의, 연구 등</v>
      </c>
      <c r="AX3" s="28" t="str">
        <f>IF(등록자료!C55&lt;&gt;0,(DATE(등록자료!C55,등록자료!E55,1)),"")</f>
        <v/>
      </c>
      <c r="AY3" s="28" t="str">
        <f>IF(등록자료!H55&lt;&gt;0,(DATE(등록자료!H55,등록자료!J55,1)),"")</f>
        <v/>
      </c>
      <c r="AZ3" s="4" t="str">
        <f>등록자료!N55</f>
        <v/>
      </c>
      <c r="BA3" s="9" t="str">
        <f>IF(등록자료!Q55&lt;&gt;0,등록자료!Q55,"")</f>
        <v/>
      </c>
      <c r="BB3" s="9" t="str">
        <f>IF(등록자료!T55&lt;&gt;0,등록자료!T55,"")</f>
        <v/>
      </c>
      <c r="BC3" s="4" t="str">
        <f>IF(등록자료!U55&lt;&gt;0,등록자료!U55,"")</f>
        <v/>
      </c>
      <c r="BD3" s="28" t="str">
        <f>IF(등록자료!C56&lt;&gt;0,(DATE(등록자료!C56,등록자료!E56,1)),"")</f>
        <v/>
      </c>
      <c r="BE3" s="28" t="str">
        <f>IF(등록자료!H56&lt;&gt;0,(DATE(등록자료!H56,등록자료!J56,1)),"")</f>
        <v/>
      </c>
      <c r="BF3" s="4" t="str">
        <f>등록자료!N56</f>
        <v/>
      </c>
      <c r="BG3" s="9" t="str">
        <f>IF(등록자료!Q56&lt;&gt;0,등록자료!Q56,"")</f>
        <v/>
      </c>
      <c r="BH3" s="9" t="str">
        <f>IF(등록자료!T56&lt;&gt;0,등록자료!T56,"")</f>
        <v/>
      </c>
      <c r="BI3" s="4" t="str">
        <f>IF(등록자료!U56&lt;&gt;0,등록자료!U56,"")</f>
        <v/>
      </c>
      <c r="BJ3" s="28" t="str">
        <f>IF(등록자료!C57&lt;&gt;0,(DATE(등록자료!C57,등록자료!E57,1)),"")</f>
        <v/>
      </c>
      <c r="BK3" s="28" t="str">
        <f>IF(등록자료!H57&lt;&gt;0,(DATE(등록자료!H57,등록자료!J57,1)),"")</f>
        <v/>
      </c>
      <c r="BL3" s="4" t="str">
        <f>등록자료!N57</f>
        <v/>
      </c>
      <c r="BM3" s="91">
        <f>등록자료!Q57</f>
        <v>0</v>
      </c>
      <c r="BN3" s="91">
        <f>등록자료!T57</f>
        <v>0</v>
      </c>
      <c r="BO3" s="91">
        <f>등록자료!U57</f>
        <v>0</v>
      </c>
      <c r="BP3" s="28" t="str">
        <f>IF(등록자료!C58&lt;&gt;0,(DATE(등록자료!C58,등록자료!E58,1)),"")</f>
        <v/>
      </c>
      <c r="BQ3" s="28" t="str">
        <f>IF(등록자료!H58&lt;&gt;0,(DATE(등록자료!H58,등록자료!J58,1)),"")</f>
        <v/>
      </c>
      <c r="BR3" s="4" t="str">
        <f>등록자료!N58</f>
        <v/>
      </c>
      <c r="BS3" s="93">
        <f>등록자료!Q58</f>
        <v>0</v>
      </c>
      <c r="BT3" s="93">
        <f>등록자료!T58</f>
        <v>0</v>
      </c>
      <c r="BU3" s="91">
        <f>등록자료!U58</f>
        <v>0</v>
      </c>
      <c r="BV3" s="28" t="str">
        <f>IF(등록자료!C59&lt;&gt;0,(DATE(등록자료!C59,등록자료!E59,1)),"")</f>
        <v/>
      </c>
      <c r="BW3" s="28" t="str">
        <f>IF(등록자료!H59&lt;&gt;0,(DATE(등록자료!H59,등록자료!J59,1)),"")</f>
        <v/>
      </c>
      <c r="BX3" s="4" t="str">
        <f>등록자료!N59</f>
        <v/>
      </c>
      <c r="BY3" s="93">
        <f>등록자료!Q59</f>
        <v>0</v>
      </c>
      <c r="BZ3" s="93">
        <f>등록자료!T59</f>
        <v>0</v>
      </c>
      <c r="CA3" s="91">
        <f>등록자료!U59</f>
        <v>0</v>
      </c>
      <c r="CB3" s="28" t="str">
        <f>IF(등록자료!C60&lt;&gt;0,(DATE(등록자료!C60,등록자료!E60,1)),"")</f>
        <v/>
      </c>
      <c r="CC3" s="28" t="str">
        <f>IF(등록자료!H60&lt;&gt;0,(DATE(등록자료!H60,등록자료!J60,1)),"")</f>
        <v/>
      </c>
      <c r="CD3" s="4" t="str">
        <f>등록자료!N60</f>
        <v/>
      </c>
      <c r="CE3" s="93">
        <f>등록자료!Q60</f>
        <v>0</v>
      </c>
      <c r="CF3" s="93">
        <f>등록자료!T60</f>
        <v>0</v>
      </c>
      <c r="CG3" s="91">
        <f>등록자료!U60</f>
        <v>0</v>
      </c>
      <c r="CH3" s="28" t="str">
        <f>IF(등록자료!C61&lt;&gt;0,(DATE(등록자료!C61,등록자료!E61,1)),"")</f>
        <v/>
      </c>
      <c r="CI3" s="28" t="str">
        <f>IF(등록자료!H61&lt;&gt;0,(DATE(등록자료!H61,등록자료!J61,1)),"")</f>
        <v/>
      </c>
      <c r="CJ3" s="4" t="str">
        <f>등록자료!N61</f>
        <v/>
      </c>
      <c r="CK3" s="93">
        <f>등록자료!Q61</f>
        <v>0</v>
      </c>
      <c r="CL3" s="93">
        <f>등록자료!T61</f>
        <v>0</v>
      </c>
      <c r="CM3" s="91">
        <f>등록자료!U61</f>
        <v>0</v>
      </c>
      <c r="CN3" s="28" t="str">
        <f>IF(등록자료!C62&lt;&gt;0,(DATE(등록자료!C62,등록자료!E62,1)),"")</f>
        <v/>
      </c>
      <c r="CO3" s="28" t="str">
        <f>IF(등록자료!H62&lt;&gt;0,(DATE(등록자료!H62,등록자료!J62,1)),"")</f>
        <v/>
      </c>
      <c r="CP3" s="4" t="str">
        <f>등록자료!N62</f>
        <v/>
      </c>
      <c r="CQ3" s="93">
        <f>등록자료!Q62</f>
        <v>0</v>
      </c>
      <c r="CR3" s="93">
        <f>등록자료!T62</f>
        <v>0</v>
      </c>
      <c r="CS3" s="91">
        <f>등록자료!U62</f>
        <v>0</v>
      </c>
      <c r="CT3" s="28" t="str">
        <f>IF(등록자료!C63&lt;&gt;0,(DATE(등록자료!C63,등록자료!E63,1)),"")</f>
        <v/>
      </c>
      <c r="CU3" s="28" t="str">
        <f>IF(등록자료!H63&lt;&gt;0,(DATE(등록자료!H63,등록자료!J63,1)),"")</f>
        <v/>
      </c>
      <c r="CV3" s="4" t="str">
        <f>등록자료!N63</f>
        <v/>
      </c>
      <c r="CW3" s="93">
        <f>등록자료!Q63</f>
        <v>0</v>
      </c>
      <c r="CX3" s="93">
        <f>등록자료!T63</f>
        <v>0</v>
      </c>
      <c r="CY3" s="91">
        <f>등록자료!U63</f>
        <v>0</v>
      </c>
      <c r="CZ3" s="4" t="str">
        <f>등록자료!T64</f>
        <v>없음</v>
      </c>
      <c r="DA3" s="4" t="str">
        <f>등록자료!L65</f>
        <v>작성 예: 000 민간투자사업 평가, 000 민간투자사업 수요 추정</v>
      </c>
    </row>
    <row r="4" spans="1:105" x14ac:dyDescent="0.25">
      <c r="V4" s="26"/>
    </row>
    <row r="9" spans="1:105" x14ac:dyDescent="0.25">
      <c r="S9" s="25"/>
      <c r="T9" s="25"/>
      <c r="U9" s="25"/>
      <c r="V9" s="25"/>
      <c r="W9" s="25"/>
    </row>
    <row r="10" spans="1:105" x14ac:dyDescent="0.25">
      <c r="S10" s="25"/>
      <c r="T10" s="25"/>
      <c r="U10" s="27"/>
      <c r="V10" s="25"/>
      <c r="W10" s="25"/>
    </row>
    <row r="11" spans="1:105" x14ac:dyDescent="0.25">
      <c r="S11" s="25"/>
      <c r="T11" s="25"/>
      <c r="U11" s="25"/>
      <c r="V11" s="25"/>
      <c r="W11" s="25"/>
    </row>
    <row r="12" spans="1:105" x14ac:dyDescent="0.25">
      <c r="S12" s="25"/>
      <c r="T12" s="25"/>
      <c r="U12" s="25"/>
      <c r="V12" s="25"/>
      <c r="W12" s="25"/>
    </row>
    <row r="13" spans="1:105" x14ac:dyDescent="0.25">
      <c r="S13" s="25"/>
      <c r="T13" s="25"/>
      <c r="U13" s="25"/>
      <c r="V13" s="25"/>
      <c r="W13" s="25"/>
    </row>
    <row r="14" spans="1:105" x14ac:dyDescent="0.25">
      <c r="S14" s="25"/>
      <c r="T14" s="25"/>
      <c r="U14" s="25"/>
      <c r="V14" s="25"/>
      <c r="W14" s="25"/>
    </row>
    <row r="15" spans="1:105" x14ac:dyDescent="0.25">
      <c r="S15" s="25"/>
      <c r="T15" s="25"/>
      <c r="U15" s="25"/>
      <c r="V15" s="25"/>
      <c r="W15" s="25"/>
    </row>
    <row r="16" spans="1:105" x14ac:dyDescent="0.25">
      <c r="S16" s="25"/>
      <c r="T16" s="25"/>
      <c r="U16" s="25"/>
      <c r="V16" s="25"/>
      <c r="W16" s="25"/>
    </row>
    <row r="17" spans="19:23" x14ac:dyDescent="0.25">
      <c r="S17" s="25"/>
      <c r="T17" s="25"/>
      <c r="U17" s="25"/>
      <c r="V17" s="25"/>
      <c r="W17" s="25"/>
    </row>
    <row r="18" spans="19:23" x14ac:dyDescent="0.25">
      <c r="S18" s="25"/>
      <c r="T18" s="25"/>
      <c r="U18" s="25"/>
      <c r="V18" s="25"/>
      <c r="W18" s="25"/>
    </row>
    <row r="19" spans="19:23" x14ac:dyDescent="0.25">
      <c r="S19" s="25"/>
      <c r="T19" s="25"/>
      <c r="U19" s="25"/>
      <c r="V19" s="25"/>
      <c r="W19" s="25"/>
    </row>
    <row r="20" spans="19:23" x14ac:dyDescent="0.25">
      <c r="S20" s="25"/>
      <c r="T20" s="25"/>
      <c r="U20" s="25"/>
      <c r="V20" s="25"/>
      <c r="W20" s="25"/>
    </row>
    <row r="21" spans="19:23" x14ac:dyDescent="0.25">
      <c r="S21" s="25"/>
      <c r="T21" s="25"/>
      <c r="U21" s="25"/>
      <c r="V21" s="25"/>
      <c r="W21" s="2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">
    <mergeCell ref="AF1:AQ1"/>
    <mergeCell ref="AR1:CA1"/>
    <mergeCell ref="A1:C1"/>
    <mergeCell ref="E1:K1"/>
    <mergeCell ref="L1:P1"/>
    <mergeCell ref="Q1:AE1"/>
  </mergeCells>
  <phoneticPr fontId="2" type="noConversion"/>
  <pageMargins left="0.23" right="0.22" top="0.98425196850393704" bottom="0.98425196850393704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16</vt:i4>
      </vt:variant>
    </vt:vector>
  </HeadingPairs>
  <TitlesOfParts>
    <vt:vector size="18" baseType="lpstr">
      <vt:lpstr>등록자료</vt:lpstr>
      <vt:lpstr>DB용 시트(삭제 및 임의변경 금지)</vt:lpstr>
      <vt:lpstr>'DB용 시트(삭제 및 임의변경 금지)'!Print_Area</vt:lpstr>
      <vt:lpstr>등록자료!Print_Area</vt:lpstr>
      <vt:lpstr>감정평가</vt:lpstr>
      <vt:lpstr>건축</vt:lpstr>
      <vt:lpstr>기계</vt:lpstr>
      <vt:lpstr>기타분야</vt:lpstr>
      <vt:lpstr>대분류</vt:lpstr>
      <vt:lpstr>도시·교통</vt:lpstr>
      <vt:lpstr>법률</vt:lpstr>
      <vt:lpstr>소방·안전</vt:lpstr>
      <vt:lpstr>운영·유지관리</vt:lpstr>
      <vt:lpstr>전기</vt:lpstr>
      <vt:lpstr>정보·통신</vt:lpstr>
      <vt:lpstr>토목</vt:lpstr>
      <vt:lpstr>환경·조경</vt:lpstr>
      <vt:lpstr>회계·금융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제승 연</cp:lastModifiedBy>
  <cp:lastPrinted>2022-01-13T01:27:24Z</cp:lastPrinted>
  <dcterms:created xsi:type="dcterms:W3CDTF">2007-02-13T05:24:52Z</dcterms:created>
  <dcterms:modified xsi:type="dcterms:W3CDTF">2026-05-20T00:23:05Z</dcterms:modified>
</cp:coreProperties>
</file>